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A446DBA5-9465-41FF-9643-6D1507C828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19" sheetId="23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3" l="1"/>
  <c r="G7" i="23"/>
  <c r="I93" i="23"/>
  <c r="H89" i="23"/>
  <c r="H87" i="23" s="1"/>
  <c r="G89" i="23"/>
  <c r="G87" i="23" s="1"/>
  <c r="H91" i="23"/>
  <c r="G91" i="23"/>
  <c r="H61" i="23"/>
  <c r="G61" i="23"/>
  <c r="H63" i="23"/>
  <c r="G63" i="23"/>
  <c r="I71" i="23"/>
  <c r="I67" i="23"/>
  <c r="H15" i="23"/>
  <c r="H14" i="23"/>
  <c r="H9" i="23" s="1"/>
  <c r="G14" i="23"/>
  <c r="G15" i="23"/>
  <c r="H7" i="22"/>
  <c r="G7" i="22"/>
  <c r="H10" i="22"/>
  <c r="H13" i="22"/>
  <c r="H9" i="22" s="1"/>
  <c r="G13" i="22"/>
  <c r="G10" i="22" s="1"/>
  <c r="H25" i="22"/>
  <c r="H8" i="22" s="1"/>
  <c r="G25" i="22"/>
  <c r="H43" i="22"/>
  <c r="H41" i="22" s="1"/>
  <c r="G43" i="22"/>
  <c r="G41" i="22" s="1"/>
  <c r="I85" i="23"/>
  <c r="I83" i="23"/>
  <c r="I80" i="23"/>
  <c r="I77" i="23"/>
  <c r="I74" i="23"/>
  <c r="I70" i="23"/>
  <c r="I66" i="23"/>
  <c r="I58" i="23"/>
  <c r="H55" i="23"/>
  <c r="H51" i="23" s="1"/>
  <c r="G55" i="23"/>
  <c r="G51" i="23" s="1"/>
  <c r="I50" i="23"/>
  <c r="I47" i="23"/>
  <c r="I44" i="23"/>
  <c r="H41" i="23"/>
  <c r="H37" i="23" s="1"/>
  <c r="G41" i="23"/>
  <c r="G37" i="23" s="1"/>
  <c r="I36" i="23"/>
  <c r="I33" i="23"/>
  <c r="I30" i="23"/>
  <c r="I27" i="23"/>
  <c r="I24" i="23"/>
  <c r="I21" i="23"/>
  <c r="I18" i="23"/>
  <c r="I19" i="22"/>
  <c r="I16" i="22"/>
  <c r="H44" i="22"/>
  <c r="G44" i="22"/>
  <c r="I37" i="22"/>
  <c r="I33" i="22"/>
  <c r="I29" i="22"/>
  <c r="G43" i="16"/>
  <c r="F43" i="16"/>
  <c r="G67" i="16"/>
  <c r="F67" i="16"/>
  <c r="H65" i="16"/>
  <c r="G29" i="16"/>
  <c r="F29" i="16"/>
  <c r="H35" i="16"/>
  <c r="F7" i="16"/>
  <c r="G7" i="16"/>
  <c r="I10" i="22" l="1"/>
  <c r="H6" i="22"/>
  <c r="H23" i="22"/>
  <c r="G11" i="23"/>
  <c r="G8" i="22"/>
  <c r="G59" i="23"/>
  <c r="I15" i="23"/>
  <c r="H10" i="23"/>
  <c r="G10" i="23"/>
  <c r="G8" i="23"/>
  <c r="I37" i="23"/>
  <c r="I14" i="23"/>
  <c r="I61" i="23"/>
  <c r="I87" i="23"/>
  <c r="G9" i="23"/>
  <c r="I9" i="23" s="1"/>
  <c r="H8" i="23"/>
  <c r="I89" i="23"/>
  <c r="H59" i="23"/>
  <c r="I59" i="23" s="1"/>
  <c r="I63" i="23"/>
  <c r="H11" i="23"/>
  <c r="I11" i="23" s="1"/>
  <c r="G9" i="22"/>
  <c r="G6" i="22" s="1"/>
  <c r="I6" i="22" s="1"/>
  <c r="G23" i="22"/>
  <c r="I55" i="23"/>
  <c r="I41" i="23"/>
  <c r="I9" i="22"/>
  <c r="I13" i="22"/>
  <c r="H16" i="16"/>
  <c r="H19" i="16"/>
  <c r="H22" i="16"/>
  <c r="H25" i="16"/>
  <c r="H28" i="16"/>
  <c r="H32" i="16"/>
  <c r="H38" i="16"/>
  <c r="H42" i="16"/>
  <c r="H46" i="16"/>
  <c r="H50" i="16"/>
  <c r="H54" i="16"/>
  <c r="H57" i="16"/>
  <c r="H60" i="16"/>
  <c r="H63" i="16"/>
  <c r="H7" i="16"/>
  <c r="G39" i="16"/>
  <c r="G6" i="16" s="1"/>
  <c r="F39" i="16"/>
  <c r="F6" i="16" s="1"/>
  <c r="H6" i="23" l="1"/>
  <c r="I8" i="23"/>
  <c r="I10" i="23"/>
  <c r="G6" i="23"/>
  <c r="H43" i="16"/>
  <c r="H29" i="16"/>
  <c r="H39" i="16"/>
  <c r="I6" i="23" l="1"/>
  <c r="H6" i="16"/>
</calcChain>
</file>

<file path=xl/sharedStrings.xml><?xml version="1.0" encoding="utf-8"?>
<sst xmlns="http://schemas.openxmlformats.org/spreadsheetml/2006/main" count="454" uniqueCount="108">
  <si>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</si>
  <si>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</si>
  <si>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</si>
  <si>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</si>
  <si>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</si>
  <si>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</si>
  <si>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</si>
  <si>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</si>
  <si>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</si>
  <si>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</si>
  <si>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</si>
  <si>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</si>
  <si>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</si>
  <si>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</si>
  <si>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</si>
  <si>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</si>
  <si>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</si>
  <si>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</si>
  <si>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</si>
  <si>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</si>
  <si>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</si>
  <si>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</si>
  <si>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</si>
  <si>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</si>
  <si>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</si>
  <si>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0140620100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</si>
  <si>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</si>
  <si>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</si>
  <si>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</si>
  <si>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</si>
  <si>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</si>
  <si>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</si>
  <si>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</si>
  <si>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</si>
  <si>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</si>
  <si>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</si>
  <si>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</si>
  <si>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</si>
  <si>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</si>
  <si>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</si>
  <si>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</si>
  <si>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</si>
  <si>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</si>
  <si>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</si>
  <si>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</si>
  <si>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</si>
  <si>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</si>
  <si>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</si>
  <si>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</si>
  <si>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</si>
  <si>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</si>
  <si>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</si>
  <si>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</si>
  <si>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</si>
  <si>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</si>
  <si>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</si>
  <si>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</si>
  <si>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</si>
  <si>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</si>
  <si>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</si>
  <si>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</si>
  <si>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</si>
  <si>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</si>
  <si>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</si>
  <si>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</si>
  <si>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</si>
  <si>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</si>
  <si>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</si>
  <si>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</si>
  <si>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</si>
  <si>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</si>
  <si>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Расходы отчетного периода (2019 год) (руб.)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</si>
  <si>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</si>
  <si>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</si>
  <si>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</si>
  <si>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t>011058S6150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</si>
  <si>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</si>
  <si>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</si>
  <si>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</si>
  <si>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</si>
  <si>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</si>
  <si>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</si>
  <si>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</si>
  <si>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</si>
  <si>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</si>
  <si>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</si>
  <si>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</si>
  <si>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</si>
  <si>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</si>
  <si>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</si>
  <si>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</si>
  <si>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</si>
  <si>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</si>
  <si>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</si>
  <si>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</si>
  <si>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</si>
  <si>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Подпрограмма 5 Энергосбережение и повышение энергетической эффективности на территории сельского поселения Добринский сельсовет</t>
  </si>
  <si>
    <t>Основное мероприятие 1 Подпрограммы 5 Реконструкция системы газоснабжения с установкой коммерческого прибора учета газа на котельной по ул.Воронского в п.Добринка</t>
  </si>
  <si>
    <t>0140186790</t>
  </si>
  <si>
    <t>0140286790</t>
  </si>
  <si>
    <t>0140386790</t>
  </si>
  <si>
    <t>0150186080</t>
  </si>
  <si>
    <t>01501S6080</t>
  </si>
  <si>
    <t xml:space="preserve">Задолженности нет, услуги запланированы на 4 квартал 2019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</si>
  <si>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бюджета поселения
 за 1 квартал 2019 года
</t>
  </si>
  <si>
    <t>Муниципальная программа 
Устойчивое развитие территории сельского поселения Добринский сельсовет на 2019-2024 годы»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</si>
  <si>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иных источников
 за 1 квартал 2019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</si>
  <si>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2019-2024 годы»
 за счет средств всех источников
 за 1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</si>
</sst>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topLeftCell="A25" workbookViewId="0">
      <selection activeCell="B7" sqref="B7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9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48" customHeight="1" x14ac:dyDescent="0.3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1"/>
    </row>
    <row r="2" spans="1:13" ht="44.2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2"/>
      <c r="K2" s="2"/>
      <c r="L2" s="2"/>
      <c r="M2" s="1"/>
    </row>
    <row r="3" spans="1:13" ht="37.5" customHeight="1" x14ac:dyDescent="0.3">
      <c r="A3" s="70" t="s">
        <v>2</v>
      </c>
      <c r="B3" s="71" t="s">
        <v>0</v>
      </c>
      <c r="C3" s="71" t="s">
        <v>1</v>
      </c>
      <c r="D3" s="71"/>
      <c r="E3" s="71"/>
      <c r="F3" s="71" t="s">
        <v>71</v>
      </c>
      <c r="G3" s="71"/>
      <c r="H3" s="71"/>
      <c r="I3" s="71"/>
      <c r="J3" s="2"/>
      <c r="K3" s="2"/>
      <c r="L3" s="2"/>
      <c r="M3" s="1"/>
    </row>
    <row r="4" spans="1:13" ht="94.5" x14ac:dyDescent="0.3">
      <c r="A4" s="70"/>
      <c r="B4" s="71"/>
      <c r="C4" s="24" t="s">
        <v>3</v>
      </c>
      <c r="D4" s="24" t="s">
        <v>4</v>
      </c>
      <c r="E4" s="24" t="s">
        <v>5</v>
      </c>
      <c r="F4" s="36" t="s">
        <v>63</v>
      </c>
      <c r="G4" s="36" t="s">
        <v>47</v>
      </c>
      <c r="H4" s="31" t="s">
        <v>48</v>
      </c>
      <c r="I4" s="31" t="s">
        <v>49</v>
      </c>
      <c r="J4" s="2"/>
      <c r="K4" s="2"/>
      <c r="L4" s="2"/>
      <c r="M4" s="1"/>
    </row>
    <row r="5" spans="1:13" ht="18.75" x14ac:dyDescent="0.3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37">
        <v>10</v>
      </c>
      <c r="G5" s="37">
        <v>11</v>
      </c>
      <c r="H5" s="26">
        <v>12</v>
      </c>
      <c r="I5" s="26">
        <v>13</v>
      </c>
      <c r="J5" s="2"/>
      <c r="K5" s="2"/>
      <c r="L5" s="2"/>
      <c r="M5" s="1"/>
    </row>
    <row r="6" spans="1:13" ht="76.5" customHeight="1" x14ac:dyDescent="0.35">
      <c r="A6" s="25" t="s">
        <v>26</v>
      </c>
      <c r="B6" s="13" t="s">
        <v>105</v>
      </c>
      <c r="C6" s="14">
        <v>920</v>
      </c>
      <c r="D6" s="14" t="s">
        <v>7</v>
      </c>
      <c r="E6" s="14" t="s">
        <v>7</v>
      </c>
      <c r="F6" s="54">
        <f>F7+F29+F39+F43+F67</f>
        <v>25550001</v>
      </c>
      <c r="G6" s="54">
        <f>G7+G29+G39+G43+G67</f>
        <v>8749893.959999999</v>
      </c>
      <c r="H6" s="15">
        <f>G6/F6*100</f>
        <v>34.246158972753072</v>
      </c>
      <c r="I6" s="15"/>
      <c r="J6" s="2"/>
      <c r="K6" s="2"/>
      <c r="L6" s="2"/>
      <c r="M6" s="1"/>
    </row>
    <row r="7" spans="1:13" ht="99.75" customHeight="1" x14ac:dyDescent="0.3">
      <c r="A7" s="25" t="s">
        <v>27</v>
      </c>
      <c r="B7" s="7" t="s">
        <v>6</v>
      </c>
      <c r="C7" s="9">
        <v>920</v>
      </c>
      <c r="D7" s="9" t="s">
        <v>7</v>
      </c>
      <c r="E7" s="12" t="s">
        <v>7</v>
      </c>
      <c r="F7" s="55">
        <f>F10+F13+F16+F19+F22+F25+F28</f>
        <v>18484745</v>
      </c>
      <c r="G7" s="55">
        <f>G10+G13+G16+G19+G22+G25+G28</f>
        <v>7086632.4299999997</v>
      </c>
      <c r="H7" s="15">
        <f t="shared" ref="H7:H54" si="0">G7/F7*100</f>
        <v>38.337734331742205</v>
      </c>
      <c r="I7" s="11"/>
      <c r="J7" s="2"/>
      <c r="K7" s="2"/>
      <c r="L7" s="2"/>
      <c r="M7" s="1"/>
    </row>
    <row r="8" spans="1:13" ht="4.5" customHeight="1" x14ac:dyDescent="0.3">
      <c r="A8" s="64" t="s">
        <v>28</v>
      </c>
      <c r="B8" s="65" t="s">
        <v>65</v>
      </c>
      <c r="C8" s="66">
        <v>920</v>
      </c>
      <c r="D8" s="67" t="s">
        <v>9</v>
      </c>
      <c r="E8" s="21"/>
      <c r="F8" s="56"/>
      <c r="G8" s="56"/>
      <c r="H8" s="15"/>
      <c r="I8" s="3"/>
      <c r="J8" s="2"/>
      <c r="K8" s="2"/>
      <c r="L8" s="2"/>
      <c r="M8" s="1"/>
    </row>
    <row r="9" spans="1:13" ht="19.5" x14ac:dyDescent="0.3">
      <c r="A9" s="64"/>
      <c r="B9" s="65"/>
      <c r="C9" s="66"/>
      <c r="D9" s="67"/>
      <c r="E9" s="22"/>
      <c r="F9" s="56"/>
      <c r="G9" s="56"/>
      <c r="H9" s="15"/>
      <c r="I9" s="3"/>
      <c r="J9" s="2"/>
      <c r="K9" s="2"/>
      <c r="L9" s="2"/>
      <c r="M9" s="1"/>
    </row>
    <row r="10" spans="1:13" ht="39.75" customHeight="1" x14ac:dyDescent="0.3">
      <c r="A10" s="64"/>
      <c r="B10" s="65"/>
      <c r="C10" s="66"/>
      <c r="D10" s="67"/>
      <c r="E10" s="52" t="s">
        <v>66</v>
      </c>
      <c r="F10" s="56">
        <v>0</v>
      </c>
      <c r="G10" s="56">
        <v>0</v>
      </c>
      <c r="H10" s="15">
        <v>0</v>
      </c>
      <c r="I10" s="3"/>
      <c r="J10" s="2"/>
      <c r="K10" s="2"/>
      <c r="L10" s="2"/>
      <c r="M10" s="1"/>
    </row>
    <row r="11" spans="1:13" ht="9.75" customHeight="1" x14ac:dyDescent="0.3">
      <c r="A11" s="64" t="s">
        <v>50</v>
      </c>
      <c r="B11" s="68" t="s">
        <v>67</v>
      </c>
      <c r="C11" s="66">
        <v>920</v>
      </c>
      <c r="D11" s="67" t="s">
        <v>10</v>
      </c>
      <c r="E11" s="21"/>
      <c r="F11" s="56"/>
      <c r="G11" s="56"/>
      <c r="H11" s="15"/>
      <c r="I11" s="3"/>
      <c r="J11" s="2"/>
      <c r="K11" s="2"/>
      <c r="L11" s="2"/>
      <c r="M11" s="1"/>
    </row>
    <row r="12" spans="1:13" ht="19.5" x14ac:dyDescent="0.3">
      <c r="A12" s="64"/>
      <c r="B12" s="68"/>
      <c r="C12" s="66"/>
      <c r="D12" s="67"/>
      <c r="E12" s="22"/>
      <c r="F12" s="56"/>
      <c r="G12" s="56"/>
      <c r="H12" s="15"/>
      <c r="I12" s="3"/>
      <c r="J12" s="2"/>
      <c r="K12" s="2"/>
      <c r="L12" s="2"/>
      <c r="M12" s="1"/>
    </row>
    <row r="13" spans="1:13" ht="26.25" customHeight="1" x14ac:dyDescent="0.3">
      <c r="A13" s="64"/>
      <c r="B13" s="68"/>
      <c r="C13" s="66"/>
      <c r="D13" s="67"/>
      <c r="E13" s="52" t="s">
        <v>68</v>
      </c>
      <c r="F13" s="56">
        <v>0</v>
      </c>
      <c r="G13" s="56">
        <v>0</v>
      </c>
      <c r="H13" s="15">
        <v>0</v>
      </c>
      <c r="I13" s="3"/>
      <c r="J13" s="2"/>
      <c r="K13" s="2"/>
      <c r="L13" s="2"/>
      <c r="M13" s="1"/>
    </row>
    <row r="14" spans="1:13" ht="19.5" x14ac:dyDescent="0.3">
      <c r="A14" s="64" t="s">
        <v>29</v>
      </c>
      <c r="B14" s="68" t="s">
        <v>69</v>
      </c>
      <c r="C14" s="66">
        <v>920</v>
      </c>
      <c r="D14" s="67" t="s">
        <v>10</v>
      </c>
      <c r="E14" s="21"/>
      <c r="F14" s="56"/>
      <c r="G14" s="56"/>
      <c r="H14" s="15"/>
      <c r="I14" s="3"/>
      <c r="J14" s="2"/>
      <c r="K14" s="2"/>
      <c r="L14" s="2"/>
      <c r="M14" s="1"/>
    </row>
    <row r="15" spans="1:13" ht="19.5" x14ac:dyDescent="0.3">
      <c r="A15" s="64"/>
      <c r="B15" s="68"/>
      <c r="C15" s="66"/>
      <c r="D15" s="67"/>
      <c r="E15" s="22"/>
      <c r="F15" s="56"/>
      <c r="G15" s="56"/>
      <c r="H15" s="15"/>
      <c r="I15" s="3"/>
      <c r="J15" s="2"/>
      <c r="K15" s="2"/>
      <c r="L15" s="2"/>
      <c r="M15" s="1"/>
    </row>
    <row r="16" spans="1:13" ht="19.5" x14ac:dyDescent="0.3">
      <c r="A16" s="64"/>
      <c r="B16" s="68"/>
      <c r="C16" s="66"/>
      <c r="D16" s="67"/>
      <c r="E16" s="52" t="s">
        <v>70</v>
      </c>
      <c r="F16" s="56">
        <v>412693</v>
      </c>
      <c r="G16" s="56">
        <v>307638.89</v>
      </c>
      <c r="H16" s="15">
        <f t="shared" si="0"/>
        <v>74.544247176472595</v>
      </c>
      <c r="I16" s="17"/>
      <c r="J16" s="2"/>
      <c r="K16" s="2"/>
      <c r="L16" s="2"/>
      <c r="M16" s="1"/>
    </row>
    <row r="17" spans="1:13" ht="24.75" customHeight="1" x14ac:dyDescent="0.3">
      <c r="A17" s="64" t="s">
        <v>51</v>
      </c>
      <c r="B17" s="68" t="s">
        <v>73</v>
      </c>
      <c r="C17" s="66">
        <v>920</v>
      </c>
      <c r="D17" s="67" t="s">
        <v>46</v>
      </c>
      <c r="E17" s="21"/>
      <c r="F17" s="56"/>
      <c r="G17" s="56"/>
      <c r="H17" s="15"/>
      <c r="I17" s="3"/>
      <c r="J17" s="2"/>
      <c r="K17" s="2"/>
      <c r="L17" s="2"/>
      <c r="M17" s="1"/>
    </row>
    <row r="18" spans="1:13" ht="19.5" x14ac:dyDescent="0.3">
      <c r="A18" s="64"/>
      <c r="B18" s="68"/>
      <c r="C18" s="66"/>
      <c r="D18" s="67"/>
      <c r="E18" s="22"/>
      <c r="F18" s="56"/>
      <c r="G18" s="56"/>
      <c r="H18" s="15"/>
      <c r="I18" s="3"/>
      <c r="J18" s="2"/>
      <c r="K18" s="2"/>
      <c r="L18" s="2"/>
      <c r="M18" s="1"/>
    </row>
    <row r="19" spans="1:13" ht="19.5" x14ac:dyDescent="0.3">
      <c r="A19" s="64"/>
      <c r="B19" s="68"/>
      <c r="C19" s="66"/>
      <c r="D19" s="67"/>
      <c r="E19" s="52" t="s">
        <v>72</v>
      </c>
      <c r="F19" s="56">
        <v>346000</v>
      </c>
      <c r="G19" s="56">
        <v>104187.81</v>
      </c>
      <c r="H19" s="15">
        <f t="shared" si="0"/>
        <v>30.1120838150289</v>
      </c>
      <c r="I19" s="3"/>
      <c r="J19" s="2"/>
      <c r="K19" s="2"/>
      <c r="L19" s="2"/>
      <c r="M19" s="1"/>
    </row>
    <row r="20" spans="1:13" ht="34.5" customHeight="1" x14ac:dyDescent="0.3">
      <c r="A20" s="64" t="s">
        <v>30</v>
      </c>
      <c r="B20" s="68" t="s">
        <v>74</v>
      </c>
      <c r="C20" s="66">
        <v>920</v>
      </c>
      <c r="D20" s="67" t="s">
        <v>8</v>
      </c>
      <c r="E20" s="21"/>
      <c r="F20" s="56"/>
      <c r="G20" s="56"/>
      <c r="H20" s="15"/>
      <c r="I20" s="3"/>
      <c r="J20" s="2"/>
      <c r="K20" s="2"/>
      <c r="L20" s="2"/>
      <c r="M20" s="1"/>
    </row>
    <row r="21" spans="1:13" ht="19.5" x14ac:dyDescent="0.3">
      <c r="A21" s="64"/>
      <c r="B21" s="68"/>
      <c r="C21" s="66"/>
      <c r="D21" s="67"/>
      <c r="E21" s="22"/>
      <c r="F21" s="56"/>
      <c r="G21" s="56"/>
      <c r="H21" s="15"/>
      <c r="I21" s="3"/>
      <c r="J21" s="2"/>
      <c r="K21" s="2"/>
      <c r="L21" s="2"/>
      <c r="M21" s="1"/>
    </row>
    <row r="22" spans="1:13" ht="37.5" x14ac:dyDescent="0.3">
      <c r="A22" s="64"/>
      <c r="B22" s="68"/>
      <c r="C22" s="66"/>
      <c r="D22" s="67"/>
      <c r="E22" s="52" t="s">
        <v>75</v>
      </c>
      <c r="F22" s="56">
        <v>5627013</v>
      </c>
      <c r="G22" s="56">
        <v>3621895.09</v>
      </c>
      <c r="H22" s="15">
        <f t="shared" si="0"/>
        <v>64.366211522880789</v>
      </c>
      <c r="I22" s="3"/>
      <c r="J22" s="2"/>
      <c r="K22" s="2"/>
      <c r="L22" s="2"/>
      <c r="M22" s="1"/>
    </row>
    <row r="23" spans="1:13" ht="11.25" customHeight="1" x14ac:dyDescent="0.3">
      <c r="A23" s="64" t="s">
        <v>52</v>
      </c>
      <c r="B23" s="78" t="s">
        <v>76</v>
      </c>
      <c r="C23" s="66">
        <v>920</v>
      </c>
      <c r="D23" s="67" t="s">
        <v>8</v>
      </c>
      <c r="E23" s="22"/>
      <c r="F23" s="56"/>
      <c r="G23" s="56"/>
      <c r="H23" s="15"/>
      <c r="I23" s="3"/>
      <c r="J23" s="2"/>
      <c r="K23" s="2"/>
      <c r="L23" s="2"/>
      <c r="M23" s="1"/>
    </row>
    <row r="24" spans="1:13" ht="23.25" customHeight="1" x14ac:dyDescent="0.3">
      <c r="A24" s="64"/>
      <c r="B24" s="79"/>
      <c r="C24" s="66"/>
      <c r="D24" s="67"/>
      <c r="E24" s="22"/>
      <c r="F24" s="56"/>
      <c r="G24" s="56"/>
      <c r="H24" s="15"/>
      <c r="I24" s="3"/>
      <c r="J24" s="2"/>
      <c r="K24" s="2"/>
      <c r="L24" s="2"/>
      <c r="M24" s="1"/>
    </row>
    <row r="25" spans="1:13" ht="19.5" x14ac:dyDescent="0.3">
      <c r="A25" s="64"/>
      <c r="B25" s="80"/>
      <c r="C25" s="66"/>
      <c r="D25" s="67"/>
      <c r="E25" s="52" t="s">
        <v>77</v>
      </c>
      <c r="F25" s="56">
        <v>11799039</v>
      </c>
      <c r="G25" s="56">
        <v>3052910.64</v>
      </c>
      <c r="H25" s="15">
        <f t="shared" si="0"/>
        <v>25.874231282734129</v>
      </c>
      <c r="I25" s="3"/>
      <c r="J25" s="2"/>
      <c r="K25" s="2"/>
      <c r="L25" s="2"/>
      <c r="M25" s="1"/>
    </row>
    <row r="26" spans="1:13" ht="19.5" x14ac:dyDescent="0.3">
      <c r="A26" s="64" t="s">
        <v>53</v>
      </c>
      <c r="B26" s="68" t="s">
        <v>78</v>
      </c>
      <c r="C26" s="72">
        <v>920</v>
      </c>
      <c r="D26" s="75" t="s">
        <v>8</v>
      </c>
      <c r="E26" s="22"/>
      <c r="F26" s="56"/>
      <c r="G26" s="56"/>
      <c r="H26" s="15"/>
      <c r="I26" s="3"/>
      <c r="J26" s="2"/>
      <c r="K26" s="2"/>
      <c r="L26" s="2"/>
      <c r="M26" s="1"/>
    </row>
    <row r="27" spans="1:13" ht="19.5" x14ac:dyDescent="0.3">
      <c r="A27" s="64"/>
      <c r="B27" s="68"/>
      <c r="C27" s="73"/>
      <c r="D27" s="76"/>
      <c r="E27" s="22"/>
      <c r="F27" s="56"/>
      <c r="G27" s="56"/>
      <c r="H27" s="15"/>
      <c r="I27" s="3"/>
      <c r="J27" s="2"/>
      <c r="K27" s="2"/>
      <c r="L27" s="2"/>
      <c r="M27" s="1"/>
    </row>
    <row r="28" spans="1:13" ht="19.5" x14ac:dyDescent="0.3">
      <c r="A28" s="64"/>
      <c r="B28" s="68"/>
      <c r="C28" s="74"/>
      <c r="D28" s="77"/>
      <c r="E28" s="52" t="s">
        <v>79</v>
      </c>
      <c r="F28" s="56">
        <v>300000</v>
      </c>
      <c r="G28" s="56">
        <v>0</v>
      </c>
      <c r="H28" s="15">
        <f t="shared" si="0"/>
        <v>0</v>
      </c>
      <c r="I28" s="3"/>
      <c r="J28" s="2"/>
      <c r="K28" s="2"/>
      <c r="L28" s="2"/>
      <c r="M28" s="1"/>
    </row>
    <row r="29" spans="1:13" ht="72" customHeight="1" x14ac:dyDescent="0.3">
      <c r="A29" s="8" t="s">
        <v>31</v>
      </c>
      <c r="B29" s="33" t="s">
        <v>44</v>
      </c>
      <c r="C29" s="9">
        <v>920</v>
      </c>
      <c r="D29" s="10" t="s">
        <v>7</v>
      </c>
      <c r="E29" s="10" t="s">
        <v>7</v>
      </c>
      <c r="F29" s="55">
        <f>F32+F38+F35</f>
        <v>4564180</v>
      </c>
      <c r="G29" s="55">
        <f>G32+G38+G35</f>
        <v>1222412</v>
      </c>
      <c r="H29" s="15">
        <f t="shared" si="0"/>
        <v>26.782729866043848</v>
      </c>
      <c r="I29" s="11"/>
      <c r="J29" s="2"/>
      <c r="K29" s="2"/>
      <c r="L29" s="2"/>
      <c r="M29" s="1"/>
    </row>
    <row r="30" spans="1:13" ht="19.5" x14ac:dyDescent="0.3">
      <c r="A30" s="64" t="s">
        <v>32</v>
      </c>
      <c r="B30" s="68" t="s">
        <v>80</v>
      </c>
      <c r="C30" s="66">
        <v>920</v>
      </c>
      <c r="D30" s="67" t="s">
        <v>11</v>
      </c>
      <c r="E30" s="21"/>
      <c r="F30" s="56"/>
      <c r="G30" s="56"/>
      <c r="H30" s="15"/>
      <c r="I30" s="3"/>
      <c r="J30" s="2"/>
      <c r="K30" s="2"/>
      <c r="L30" s="2"/>
      <c r="M30" s="1"/>
    </row>
    <row r="31" spans="1:13" ht="19.5" x14ac:dyDescent="0.3">
      <c r="A31" s="64"/>
      <c r="B31" s="68"/>
      <c r="C31" s="66"/>
      <c r="D31" s="67"/>
      <c r="E31" s="22"/>
      <c r="F31" s="56"/>
      <c r="G31" s="56"/>
      <c r="H31" s="15"/>
      <c r="I31" s="3"/>
      <c r="J31" s="2"/>
      <c r="K31" s="2"/>
      <c r="L31" s="2"/>
      <c r="M31" s="1"/>
    </row>
    <row r="32" spans="1:13" ht="42" customHeight="1" x14ac:dyDescent="0.3">
      <c r="A32" s="64"/>
      <c r="B32" s="68"/>
      <c r="C32" s="66"/>
      <c r="D32" s="67"/>
      <c r="E32" s="23" t="s">
        <v>13</v>
      </c>
      <c r="F32" s="56">
        <v>4182200</v>
      </c>
      <c r="G32" s="56">
        <v>1050000</v>
      </c>
      <c r="H32" s="15">
        <f t="shared" si="0"/>
        <v>25.106403328391757</v>
      </c>
      <c r="I32" s="3"/>
      <c r="J32" s="2"/>
      <c r="K32" s="2"/>
      <c r="L32" s="2"/>
      <c r="M32" s="1"/>
    </row>
    <row r="33" spans="1:13" ht="27.75" customHeight="1" x14ac:dyDescent="0.3">
      <c r="A33" s="81"/>
      <c r="B33" s="68" t="s">
        <v>81</v>
      </c>
      <c r="C33" s="72">
        <v>920</v>
      </c>
      <c r="D33" s="75" t="s">
        <v>14</v>
      </c>
      <c r="E33" s="75" t="s">
        <v>12</v>
      </c>
      <c r="F33" s="56"/>
      <c r="G33" s="56"/>
      <c r="H33" s="15"/>
      <c r="I33" s="3"/>
      <c r="J33" s="2"/>
      <c r="K33" s="2"/>
      <c r="L33" s="2"/>
      <c r="M33" s="1"/>
    </row>
    <row r="34" spans="1:13" ht="30" customHeight="1" x14ac:dyDescent="0.3">
      <c r="A34" s="82"/>
      <c r="B34" s="68"/>
      <c r="C34" s="73"/>
      <c r="D34" s="76"/>
      <c r="E34" s="76"/>
      <c r="F34" s="56"/>
      <c r="G34" s="56"/>
      <c r="H34" s="15"/>
      <c r="I34" s="3"/>
      <c r="J34" s="2"/>
      <c r="K34" s="2"/>
      <c r="L34" s="2"/>
      <c r="M34" s="1"/>
    </row>
    <row r="35" spans="1:13" ht="42" customHeight="1" x14ac:dyDescent="0.3">
      <c r="A35" s="83"/>
      <c r="B35" s="68"/>
      <c r="C35" s="74"/>
      <c r="D35" s="77"/>
      <c r="E35" s="77"/>
      <c r="F35" s="56">
        <v>172980</v>
      </c>
      <c r="G35" s="56">
        <v>172412</v>
      </c>
      <c r="H35" s="15">
        <f t="shared" ref="H35" si="1">G35/F35*100</f>
        <v>99.67163833969245</v>
      </c>
      <c r="I35" s="3"/>
      <c r="J35" s="2"/>
      <c r="K35" s="2"/>
      <c r="L35" s="2"/>
      <c r="M35" s="1"/>
    </row>
    <row r="36" spans="1:13" ht="7.5" customHeight="1" x14ac:dyDescent="0.3">
      <c r="A36" s="64" t="s">
        <v>33</v>
      </c>
      <c r="B36" s="68" t="s">
        <v>82</v>
      </c>
      <c r="C36" s="66">
        <v>920</v>
      </c>
      <c r="D36" s="67" t="s">
        <v>11</v>
      </c>
      <c r="E36" s="21"/>
      <c r="F36" s="56"/>
      <c r="G36" s="56"/>
      <c r="H36" s="15"/>
      <c r="I36" s="3"/>
      <c r="J36" s="2"/>
      <c r="K36" s="2"/>
      <c r="L36" s="2"/>
      <c r="M36" s="1"/>
    </row>
    <row r="37" spans="1:13" ht="6.75" customHeight="1" x14ac:dyDescent="0.3">
      <c r="A37" s="64"/>
      <c r="B37" s="68"/>
      <c r="C37" s="66"/>
      <c r="D37" s="67"/>
      <c r="E37" s="22"/>
      <c r="F37" s="56"/>
      <c r="G37" s="56"/>
      <c r="H37" s="15"/>
      <c r="I37" s="3"/>
      <c r="J37" s="2"/>
      <c r="K37" s="2"/>
      <c r="L37" s="2"/>
      <c r="M37" s="1"/>
    </row>
    <row r="38" spans="1:13" ht="25.5" customHeight="1" x14ac:dyDescent="0.3">
      <c r="A38" s="64"/>
      <c r="B38" s="68"/>
      <c r="C38" s="66"/>
      <c r="D38" s="67"/>
      <c r="E38" s="52" t="s">
        <v>83</v>
      </c>
      <c r="F38" s="56">
        <v>209000</v>
      </c>
      <c r="G38" s="56">
        <v>0</v>
      </c>
      <c r="H38" s="15">
        <f t="shared" si="0"/>
        <v>0</v>
      </c>
      <c r="I38" s="3"/>
      <c r="J38" s="2"/>
      <c r="K38" s="2"/>
      <c r="L38" s="2"/>
      <c r="M38" s="1"/>
    </row>
    <row r="39" spans="1:13" ht="93.75" x14ac:dyDescent="0.3">
      <c r="A39" s="8" t="s">
        <v>34</v>
      </c>
      <c r="B39" s="7" t="s">
        <v>15</v>
      </c>
      <c r="C39" s="9">
        <v>920</v>
      </c>
      <c r="D39" s="10" t="s">
        <v>7</v>
      </c>
      <c r="E39" s="10" t="s">
        <v>7</v>
      </c>
      <c r="F39" s="55">
        <f t="shared" ref="F39:G39" si="2">F42</f>
        <v>13800</v>
      </c>
      <c r="G39" s="55">
        <f t="shared" si="2"/>
        <v>0</v>
      </c>
      <c r="H39" s="15">
        <f t="shared" si="0"/>
        <v>0</v>
      </c>
      <c r="I39" s="11"/>
      <c r="J39" s="2"/>
      <c r="K39" s="2"/>
      <c r="L39" s="2"/>
      <c r="M39" s="1"/>
    </row>
    <row r="40" spans="1:13" ht="35.25" customHeight="1" x14ac:dyDescent="0.3">
      <c r="A40" s="64" t="s">
        <v>35</v>
      </c>
      <c r="B40" s="84" t="s">
        <v>84</v>
      </c>
      <c r="C40" s="66">
        <v>920</v>
      </c>
      <c r="D40" s="67" t="s">
        <v>16</v>
      </c>
      <c r="E40" s="21"/>
      <c r="F40" s="56"/>
      <c r="G40" s="56"/>
      <c r="H40" s="15"/>
      <c r="I40" s="3"/>
      <c r="J40" s="2"/>
      <c r="K40" s="2"/>
      <c r="L40" s="2"/>
      <c r="M40" s="1"/>
    </row>
    <row r="41" spans="1:13" ht="34.5" customHeight="1" x14ac:dyDescent="0.3">
      <c r="A41" s="64"/>
      <c r="B41" s="84"/>
      <c r="C41" s="66"/>
      <c r="D41" s="67"/>
      <c r="E41" s="22"/>
      <c r="F41" s="56"/>
      <c r="G41" s="56"/>
      <c r="H41" s="15"/>
      <c r="I41" s="3"/>
      <c r="J41" s="2"/>
      <c r="K41" s="2"/>
      <c r="L41" s="2"/>
      <c r="M41" s="1"/>
    </row>
    <row r="42" spans="1:13" ht="49.5" x14ac:dyDescent="0.3">
      <c r="A42" s="64"/>
      <c r="B42" s="84"/>
      <c r="C42" s="66"/>
      <c r="D42" s="67"/>
      <c r="E42" s="23" t="s">
        <v>17</v>
      </c>
      <c r="F42" s="56">
        <v>13800</v>
      </c>
      <c r="G42" s="56">
        <v>0</v>
      </c>
      <c r="H42" s="15">
        <f t="shared" si="0"/>
        <v>0</v>
      </c>
      <c r="I42" s="62" t="s">
        <v>103</v>
      </c>
      <c r="J42" s="2"/>
      <c r="K42" s="2"/>
      <c r="L42" s="2"/>
      <c r="M42" s="1"/>
    </row>
    <row r="43" spans="1:13" ht="75" x14ac:dyDescent="0.3">
      <c r="A43" s="8" t="s">
        <v>45</v>
      </c>
      <c r="B43" s="7" t="s">
        <v>18</v>
      </c>
      <c r="C43" s="9">
        <v>920</v>
      </c>
      <c r="D43" s="10" t="s">
        <v>7</v>
      </c>
      <c r="E43" s="10" t="s">
        <v>7</v>
      </c>
      <c r="F43" s="55">
        <f>F46+F50++F54+F57+F60+F63+F65</f>
        <v>2487276</v>
      </c>
      <c r="G43" s="55">
        <f>G46+G50++G54+G57+G60+G63+G65</f>
        <v>440849.53</v>
      </c>
      <c r="H43" s="15">
        <f t="shared" si="0"/>
        <v>17.724190238638577</v>
      </c>
      <c r="I43" s="11"/>
      <c r="J43" s="2"/>
      <c r="K43" s="2"/>
      <c r="L43" s="2"/>
      <c r="M43" s="1"/>
    </row>
    <row r="44" spans="1:13" ht="2.25" customHeight="1" x14ac:dyDescent="0.3">
      <c r="A44" s="81" t="s">
        <v>36</v>
      </c>
      <c r="B44" s="78" t="s">
        <v>85</v>
      </c>
      <c r="C44" s="66">
        <v>920</v>
      </c>
      <c r="D44" s="67" t="s">
        <v>19</v>
      </c>
      <c r="E44" s="21"/>
      <c r="F44" s="56"/>
      <c r="G44" s="56"/>
      <c r="H44" s="15"/>
      <c r="I44" s="3"/>
      <c r="J44" s="2"/>
      <c r="K44" s="2"/>
      <c r="L44" s="2"/>
      <c r="M44" s="1"/>
    </row>
    <row r="45" spans="1:13" ht="19.5" x14ac:dyDescent="0.3">
      <c r="A45" s="82"/>
      <c r="B45" s="79"/>
      <c r="C45" s="66"/>
      <c r="D45" s="67"/>
      <c r="E45" s="22"/>
      <c r="F45" s="56"/>
      <c r="G45" s="56"/>
      <c r="H45" s="15"/>
      <c r="I45" s="3"/>
      <c r="J45" s="2"/>
      <c r="K45" s="2"/>
      <c r="L45" s="2"/>
      <c r="M45" s="1"/>
    </row>
    <row r="46" spans="1:13" ht="39.75" customHeight="1" x14ac:dyDescent="0.3">
      <c r="A46" s="82"/>
      <c r="B46" s="79"/>
      <c r="C46" s="66"/>
      <c r="D46" s="67"/>
      <c r="E46" s="52" t="s">
        <v>86</v>
      </c>
      <c r="F46" s="56">
        <v>21000</v>
      </c>
      <c r="G46" s="56">
        <v>9157.92</v>
      </c>
      <c r="H46" s="15">
        <f t="shared" si="0"/>
        <v>43.609142857142857</v>
      </c>
      <c r="I46" s="3"/>
      <c r="J46" s="2"/>
      <c r="K46" s="2"/>
      <c r="L46" s="2"/>
      <c r="M46" s="1"/>
    </row>
    <row r="47" spans="1:13" ht="20.25" customHeight="1" x14ac:dyDescent="0.3">
      <c r="A47" s="83"/>
      <c r="B47" s="80"/>
      <c r="C47" s="28"/>
      <c r="D47" s="27"/>
      <c r="E47" s="30"/>
      <c r="F47" s="56"/>
      <c r="G47" s="56"/>
      <c r="H47" s="15"/>
      <c r="I47" s="3"/>
      <c r="J47" s="2"/>
      <c r="K47" s="2"/>
      <c r="L47" s="2"/>
      <c r="M47" s="1"/>
    </row>
    <row r="48" spans="1:13" ht="15" customHeight="1" x14ac:dyDescent="0.3">
      <c r="A48" s="81" t="s">
        <v>37</v>
      </c>
      <c r="B48" s="78" t="s">
        <v>87</v>
      </c>
      <c r="C48" s="72">
        <v>920</v>
      </c>
      <c r="D48" s="75" t="s">
        <v>19</v>
      </c>
      <c r="E48" s="21"/>
      <c r="F48" s="56"/>
      <c r="G48" s="56"/>
      <c r="H48" s="15"/>
      <c r="I48" s="91" t="s">
        <v>103</v>
      </c>
      <c r="J48" s="2"/>
      <c r="K48" s="2"/>
      <c r="L48" s="2"/>
      <c r="M48" s="1"/>
    </row>
    <row r="49" spans="1:13" ht="19.5" x14ac:dyDescent="0.3">
      <c r="A49" s="82"/>
      <c r="B49" s="79"/>
      <c r="C49" s="73"/>
      <c r="D49" s="76"/>
      <c r="E49" s="22"/>
      <c r="F49" s="56"/>
      <c r="G49" s="56"/>
      <c r="H49" s="15"/>
      <c r="I49" s="92"/>
      <c r="J49" s="2"/>
      <c r="K49" s="2"/>
      <c r="L49" s="2"/>
      <c r="M49" s="1"/>
    </row>
    <row r="50" spans="1:13" ht="24.75" customHeight="1" x14ac:dyDescent="0.3">
      <c r="A50" s="82"/>
      <c r="B50" s="79"/>
      <c r="C50" s="73"/>
      <c r="D50" s="76"/>
      <c r="E50" s="52" t="s">
        <v>88</v>
      </c>
      <c r="F50" s="56">
        <v>10000</v>
      </c>
      <c r="G50" s="56">
        <v>0</v>
      </c>
      <c r="H50" s="15">
        <f t="shared" si="0"/>
        <v>0</v>
      </c>
      <c r="I50" s="93"/>
      <c r="J50" s="2"/>
      <c r="K50" s="2"/>
      <c r="L50" s="2"/>
      <c r="M50" s="1"/>
    </row>
    <row r="51" spans="1:13" ht="27" customHeight="1" x14ac:dyDescent="0.3">
      <c r="A51" s="83"/>
      <c r="B51" s="80"/>
      <c r="C51" s="74"/>
      <c r="D51" s="77"/>
      <c r="E51" s="29"/>
      <c r="F51" s="56"/>
      <c r="G51" s="56"/>
      <c r="H51" s="15"/>
      <c r="I51" s="3"/>
      <c r="J51" s="2"/>
      <c r="K51" s="2"/>
      <c r="L51" s="2"/>
      <c r="M51" s="1"/>
    </row>
    <row r="52" spans="1:13" ht="27.75" customHeight="1" x14ac:dyDescent="0.3">
      <c r="A52" s="64" t="s">
        <v>38</v>
      </c>
      <c r="B52" s="84" t="s">
        <v>90</v>
      </c>
      <c r="C52" s="66">
        <v>920</v>
      </c>
      <c r="D52" s="67" t="s">
        <v>20</v>
      </c>
      <c r="E52" s="21"/>
      <c r="F52" s="56"/>
      <c r="G52" s="56"/>
      <c r="H52" s="15"/>
      <c r="I52" s="91" t="s">
        <v>103</v>
      </c>
      <c r="J52" s="2"/>
      <c r="K52" s="2"/>
      <c r="L52" s="2"/>
      <c r="M52" s="1"/>
    </row>
    <row r="53" spans="1:13" ht="25.5" customHeight="1" x14ac:dyDescent="0.3">
      <c r="A53" s="64"/>
      <c r="B53" s="84"/>
      <c r="C53" s="66"/>
      <c r="D53" s="67"/>
      <c r="E53" s="22"/>
      <c r="F53" s="56"/>
      <c r="G53" s="56"/>
      <c r="H53" s="15"/>
      <c r="I53" s="92"/>
      <c r="J53" s="2"/>
      <c r="K53" s="2"/>
      <c r="L53" s="2"/>
      <c r="M53" s="1"/>
    </row>
    <row r="54" spans="1:13" ht="18" customHeight="1" x14ac:dyDescent="0.3">
      <c r="A54" s="64"/>
      <c r="B54" s="84"/>
      <c r="C54" s="66"/>
      <c r="D54" s="67"/>
      <c r="E54" s="52" t="s">
        <v>89</v>
      </c>
      <c r="F54" s="56">
        <v>14000</v>
      </c>
      <c r="G54" s="56">
        <v>0</v>
      </c>
      <c r="H54" s="15">
        <f t="shared" si="0"/>
        <v>0</v>
      </c>
      <c r="I54" s="93"/>
      <c r="J54" s="2"/>
      <c r="K54" s="2"/>
      <c r="L54" s="2"/>
      <c r="M54" s="1"/>
    </row>
    <row r="55" spans="1:13" ht="1.5" hidden="1" customHeight="1" x14ac:dyDescent="0.3">
      <c r="A55" s="64" t="s">
        <v>39</v>
      </c>
      <c r="B55" s="71" t="s">
        <v>91</v>
      </c>
      <c r="C55" s="66">
        <v>920</v>
      </c>
      <c r="D55" s="67" t="s">
        <v>20</v>
      </c>
      <c r="E55" s="21"/>
      <c r="F55" s="56"/>
      <c r="G55" s="56"/>
      <c r="H55" s="15"/>
      <c r="I55" s="3"/>
      <c r="J55" s="2"/>
      <c r="K55" s="2"/>
      <c r="L55" s="2"/>
      <c r="M55" s="1"/>
    </row>
    <row r="56" spans="1:13" ht="19.5" x14ac:dyDescent="0.3">
      <c r="A56" s="64"/>
      <c r="B56" s="71"/>
      <c r="C56" s="66"/>
      <c r="D56" s="67"/>
      <c r="E56" s="22"/>
      <c r="F56" s="56"/>
      <c r="G56" s="56"/>
      <c r="H56" s="15"/>
      <c r="I56" s="3"/>
      <c r="J56" s="2"/>
      <c r="K56" s="2"/>
      <c r="L56" s="2"/>
      <c r="M56" s="1"/>
    </row>
    <row r="57" spans="1:13" ht="49.5" x14ac:dyDescent="0.3">
      <c r="A57" s="64"/>
      <c r="B57" s="71"/>
      <c r="C57" s="66"/>
      <c r="D57" s="67"/>
      <c r="E57" s="52" t="s">
        <v>92</v>
      </c>
      <c r="F57" s="56">
        <v>30000</v>
      </c>
      <c r="G57" s="56">
        <v>0</v>
      </c>
      <c r="H57" s="15">
        <f t="shared" ref="H57:H63" si="3">G57/F57*100</f>
        <v>0</v>
      </c>
      <c r="I57" s="62" t="s">
        <v>103</v>
      </c>
      <c r="J57" s="2"/>
      <c r="K57" s="2"/>
      <c r="L57" s="2"/>
      <c r="M57" s="1"/>
    </row>
    <row r="58" spans="1:13" ht="2.25" customHeight="1" x14ac:dyDescent="0.3">
      <c r="A58" s="64" t="s">
        <v>40</v>
      </c>
      <c r="B58" s="71" t="s">
        <v>22</v>
      </c>
      <c r="C58" s="66">
        <v>920</v>
      </c>
      <c r="D58" s="67" t="s">
        <v>20</v>
      </c>
      <c r="E58" s="21"/>
      <c r="F58" s="56"/>
      <c r="G58" s="56"/>
      <c r="H58" s="15"/>
      <c r="I58" s="3"/>
      <c r="J58" s="2"/>
      <c r="K58" s="2"/>
      <c r="L58" s="2"/>
      <c r="M58" s="1"/>
    </row>
    <row r="59" spans="1:13" ht="19.5" x14ac:dyDescent="0.3">
      <c r="A59" s="64"/>
      <c r="B59" s="71"/>
      <c r="C59" s="66"/>
      <c r="D59" s="67"/>
      <c r="E59" s="22"/>
      <c r="F59" s="56"/>
      <c r="G59" s="56"/>
      <c r="H59" s="15"/>
      <c r="I59" s="3"/>
      <c r="J59" s="2"/>
      <c r="K59" s="2"/>
      <c r="L59" s="2"/>
      <c r="M59" s="1"/>
    </row>
    <row r="60" spans="1:13" ht="19.5" x14ac:dyDescent="0.3">
      <c r="A60" s="64"/>
      <c r="B60" s="71"/>
      <c r="C60" s="66"/>
      <c r="D60" s="67"/>
      <c r="E60" s="23" t="s">
        <v>23</v>
      </c>
      <c r="F60" s="56">
        <v>507791</v>
      </c>
      <c r="G60" s="56">
        <v>101980</v>
      </c>
      <c r="H60" s="15">
        <f t="shared" si="3"/>
        <v>20.08306567071886</v>
      </c>
      <c r="I60" s="3"/>
      <c r="J60" s="2"/>
      <c r="K60" s="2"/>
      <c r="L60" s="2"/>
      <c r="M60" s="1"/>
    </row>
    <row r="61" spans="1:13" ht="5.25" customHeight="1" x14ac:dyDescent="0.3">
      <c r="A61" s="64" t="s">
        <v>41</v>
      </c>
      <c r="B61" s="85" t="s">
        <v>43</v>
      </c>
      <c r="C61" s="66">
        <v>920</v>
      </c>
      <c r="D61" s="67" t="s">
        <v>24</v>
      </c>
      <c r="E61" s="21"/>
      <c r="F61" s="56"/>
      <c r="G61" s="56"/>
      <c r="H61" s="15"/>
      <c r="I61" s="3"/>
      <c r="J61" s="2"/>
      <c r="K61" s="2"/>
      <c r="L61" s="2"/>
      <c r="M61" s="1"/>
    </row>
    <row r="62" spans="1:13" ht="19.5" x14ac:dyDescent="0.3">
      <c r="A62" s="64"/>
      <c r="B62" s="86"/>
      <c r="C62" s="66"/>
      <c r="D62" s="67"/>
      <c r="E62" s="22"/>
      <c r="F62" s="56"/>
      <c r="G62" s="56"/>
      <c r="H62" s="15"/>
      <c r="I62" s="3"/>
      <c r="J62" s="2"/>
      <c r="K62" s="2"/>
      <c r="L62" s="2"/>
      <c r="M62" s="1"/>
    </row>
    <row r="63" spans="1:13" ht="52.5" customHeight="1" x14ac:dyDescent="0.3">
      <c r="A63" s="64"/>
      <c r="B63" s="87"/>
      <c r="C63" s="66"/>
      <c r="D63" s="67"/>
      <c r="E63" s="23" t="s">
        <v>25</v>
      </c>
      <c r="F63" s="56">
        <v>1578210</v>
      </c>
      <c r="G63" s="56">
        <v>250246.54</v>
      </c>
      <c r="H63" s="15">
        <f t="shared" si="3"/>
        <v>15.856352449927449</v>
      </c>
      <c r="I63" s="62" t="s">
        <v>103</v>
      </c>
      <c r="J63" s="2"/>
      <c r="K63" s="2"/>
      <c r="L63" s="2"/>
      <c r="M63" s="1"/>
    </row>
    <row r="64" spans="1:13" ht="28.5" customHeight="1" x14ac:dyDescent="0.3">
      <c r="A64" s="81" t="s">
        <v>42</v>
      </c>
      <c r="B64" s="85" t="s">
        <v>94</v>
      </c>
      <c r="C64" s="75" t="s">
        <v>95</v>
      </c>
      <c r="D64" s="75" t="s">
        <v>21</v>
      </c>
      <c r="E64" s="20"/>
      <c r="F64" s="56"/>
      <c r="G64" s="56"/>
      <c r="H64" s="15"/>
      <c r="I64" s="3"/>
      <c r="J64" s="2"/>
      <c r="K64" s="2"/>
      <c r="L64" s="2"/>
      <c r="M64" s="1"/>
    </row>
    <row r="65" spans="1:13" ht="26.25" customHeight="1" x14ac:dyDescent="0.3">
      <c r="A65" s="82"/>
      <c r="B65" s="86"/>
      <c r="C65" s="76"/>
      <c r="D65" s="76"/>
      <c r="E65" s="20" t="s">
        <v>93</v>
      </c>
      <c r="F65" s="56">
        <v>326275</v>
      </c>
      <c r="G65" s="56">
        <v>79465.070000000007</v>
      </c>
      <c r="H65" s="15">
        <f t="shared" ref="H65" si="4">G65/F65*100</f>
        <v>24.355243276377291</v>
      </c>
      <c r="I65" s="3"/>
      <c r="J65" s="2"/>
      <c r="K65" s="2"/>
      <c r="L65" s="2"/>
      <c r="M65" s="1"/>
    </row>
    <row r="66" spans="1:13" ht="25.5" customHeight="1" x14ac:dyDescent="0.3">
      <c r="A66" s="83"/>
      <c r="B66" s="87"/>
      <c r="C66" s="77"/>
      <c r="D66" s="77"/>
      <c r="E66" s="32"/>
      <c r="F66" s="56"/>
      <c r="G66" s="56"/>
      <c r="H66" s="15"/>
      <c r="I66" s="3"/>
      <c r="J66" s="2"/>
      <c r="K66" s="2"/>
      <c r="L66" s="2"/>
      <c r="M66" s="1"/>
    </row>
    <row r="67" spans="1:13" ht="76.5" customHeight="1" x14ac:dyDescent="0.3">
      <c r="A67" s="38"/>
      <c r="B67" s="7" t="s">
        <v>96</v>
      </c>
      <c r="C67" s="9">
        <v>920</v>
      </c>
      <c r="D67" s="10" t="s">
        <v>7</v>
      </c>
      <c r="E67" s="10" t="s">
        <v>7</v>
      </c>
      <c r="F67" s="57">
        <f>F70</f>
        <v>0</v>
      </c>
      <c r="G67" s="57">
        <f>G70</f>
        <v>0</v>
      </c>
      <c r="H67" s="15">
        <v>0</v>
      </c>
      <c r="I67" s="7"/>
      <c r="J67" s="2"/>
      <c r="K67" s="2"/>
      <c r="L67" s="2"/>
      <c r="M67" s="1"/>
    </row>
    <row r="68" spans="1:13" ht="28.5" customHeight="1" x14ac:dyDescent="0.3">
      <c r="A68" s="81"/>
      <c r="B68" s="88" t="s">
        <v>97</v>
      </c>
      <c r="C68" s="72">
        <v>920</v>
      </c>
      <c r="D68" s="75" t="s">
        <v>10</v>
      </c>
      <c r="E68" s="42"/>
      <c r="F68" s="56"/>
      <c r="G68" s="56"/>
      <c r="H68" s="15"/>
      <c r="I68" s="3"/>
      <c r="J68" s="2"/>
      <c r="K68" s="2"/>
      <c r="L68" s="2"/>
      <c r="M68" s="1"/>
    </row>
    <row r="69" spans="1:13" ht="23.25" customHeight="1" x14ac:dyDescent="0.3">
      <c r="A69" s="82"/>
      <c r="B69" s="89"/>
      <c r="C69" s="73"/>
      <c r="D69" s="76"/>
      <c r="E69" s="43"/>
      <c r="F69" s="56"/>
      <c r="G69" s="56"/>
      <c r="H69" s="15"/>
      <c r="I69" s="3"/>
      <c r="J69" s="2"/>
      <c r="K69" s="2"/>
      <c r="L69" s="2"/>
      <c r="M69" s="1"/>
    </row>
    <row r="70" spans="1:13" ht="25.5" customHeight="1" x14ac:dyDescent="0.3">
      <c r="A70" s="83"/>
      <c r="B70" s="90"/>
      <c r="C70" s="74"/>
      <c r="D70" s="77"/>
      <c r="E70" s="52" t="s">
        <v>102</v>
      </c>
      <c r="F70" s="56"/>
      <c r="G70" s="56"/>
      <c r="H70" s="15"/>
      <c r="I70" s="3"/>
      <c r="J70" s="2"/>
      <c r="K70" s="2"/>
      <c r="L70" s="2"/>
      <c r="M70" s="1"/>
    </row>
    <row r="71" spans="1:13" ht="18.75" x14ac:dyDescent="0.3">
      <c r="A71" s="2"/>
      <c r="B71" s="2"/>
      <c r="C71" s="4"/>
      <c r="D71" s="6"/>
      <c r="E71" s="6"/>
      <c r="F71" s="16"/>
      <c r="G71" s="2"/>
      <c r="H71" s="2"/>
      <c r="I71" s="2"/>
      <c r="J71" s="2"/>
      <c r="K71" s="2"/>
      <c r="L71" s="2"/>
      <c r="M71" s="1"/>
    </row>
    <row r="72" spans="1:13" ht="18.75" x14ac:dyDescent="0.3">
      <c r="A72" s="2"/>
      <c r="B72" s="2" t="s">
        <v>59</v>
      </c>
      <c r="C72" s="4"/>
      <c r="D72" s="6"/>
      <c r="E72" s="6" t="s">
        <v>61</v>
      </c>
      <c r="F72" s="16"/>
      <c r="G72" s="2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4"/>
      <c r="D73" s="6"/>
      <c r="E73" s="6"/>
      <c r="F73" s="16"/>
      <c r="G73" s="2"/>
      <c r="H73" s="2"/>
      <c r="I73" s="2"/>
      <c r="J73" s="2"/>
      <c r="K73" s="2"/>
      <c r="L73" s="2"/>
      <c r="M73" s="1"/>
    </row>
    <row r="74" spans="1:13" ht="19.5" customHeight="1" x14ac:dyDescent="0.3">
      <c r="A74" s="2"/>
      <c r="B74" s="2" t="s">
        <v>60</v>
      </c>
      <c r="C74" s="4"/>
      <c r="D74" s="6"/>
      <c r="E74" s="63" t="s">
        <v>62</v>
      </c>
      <c r="F74" s="63"/>
      <c r="G74" s="2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4"/>
      <c r="D75" s="6"/>
      <c r="E75" s="6"/>
      <c r="F75" s="16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4"/>
      <c r="D76" s="6"/>
      <c r="E76" s="6"/>
      <c r="F76" s="16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4"/>
      <c r="D77" s="6"/>
      <c r="E77" s="6"/>
      <c r="F77" s="16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4"/>
      <c r="D78" s="6"/>
      <c r="E78" s="6"/>
      <c r="F78" s="16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4"/>
      <c r="D79" s="6"/>
      <c r="E79" s="6"/>
      <c r="F79" s="16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4"/>
      <c r="D80" s="6"/>
      <c r="E80" s="6"/>
      <c r="F80" s="16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4"/>
      <c r="D81" s="6"/>
      <c r="E81" s="6"/>
      <c r="F81" s="16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4"/>
      <c r="D82" s="6"/>
      <c r="E82" s="6"/>
      <c r="F82" s="16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4"/>
      <c r="D83" s="6"/>
      <c r="E83" s="6"/>
      <c r="F83" s="16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4"/>
      <c r="D84" s="6"/>
      <c r="E84" s="6"/>
      <c r="F84" s="16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4"/>
      <c r="D85" s="6"/>
      <c r="E85" s="6"/>
      <c r="F85" s="16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4"/>
      <c r="D86" s="6"/>
      <c r="E86" s="6"/>
      <c r="F86" s="16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4"/>
      <c r="D87" s="6"/>
      <c r="E87" s="6"/>
      <c r="F87" s="16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4"/>
      <c r="D88" s="6"/>
      <c r="E88" s="6"/>
      <c r="F88" s="16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4"/>
      <c r="D89" s="6"/>
      <c r="E89" s="6"/>
      <c r="F89" s="16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4"/>
      <c r="D90" s="6"/>
      <c r="E90" s="6"/>
      <c r="F90" s="16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4"/>
      <c r="D91" s="6"/>
      <c r="E91" s="6"/>
      <c r="F91" s="16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4"/>
      <c r="D92" s="6"/>
      <c r="E92" s="6"/>
      <c r="F92" s="16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4"/>
      <c r="D93" s="6"/>
      <c r="E93" s="6"/>
      <c r="F93" s="16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4"/>
      <c r="D94" s="6"/>
      <c r="E94" s="6"/>
      <c r="F94" s="16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4"/>
      <c r="D95" s="6"/>
      <c r="E95" s="6"/>
      <c r="F95" s="16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4"/>
      <c r="D96" s="6"/>
      <c r="E96" s="6"/>
      <c r="F96" s="16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4"/>
      <c r="D97" s="6"/>
      <c r="E97" s="6"/>
      <c r="F97" s="16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4"/>
      <c r="D98" s="6"/>
      <c r="E98" s="6"/>
      <c r="F98" s="16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4"/>
      <c r="D99" s="6"/>
      <c r="E99" s="6"/>
      <c r="F99" s="16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4"/>
      <c r="D100" s="6"/>
      <c r="E100" s="6"/>
      <c r="F100" s="16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4"/>
      <c r="D101" s="6"/>
      <c r="E101" s="6"/>
      <c r="F101" s="16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4"/>
      <c r="D102" s="6"/>
      <c r="E102" s="6"/>
      <c r="F102" s="16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4"/>
      <c r="D103" s="6"/>
      <c r="E103" s="6"/>
      <c r="F103" s="16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4"/>
      <c r="D104" s="6"/>
      <c r="E104" s="6"/>
      <c r="F104" s="16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4"/>
      <c r="D105" s="6"/>
      <c r="E105" s="6"/>
      <c r="F105" s="16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4"/>
      <c r="D106" s="6"/>
      <c r="E106" s="6"/>
      <c r="F106" s="16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4"/>
      <c r="D107" s="6"/>
      <c r="E107" s="6"/>
      <c r="F107" s="16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4"/>
      <c r="D108" s="6"/>
      <c r="E108" s="6"/>
      <c r="F108" s="16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4"/>
      <c r="D109" s="6"/>
      <c r="E109" s="6"/>
      <c r="F109" s="16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4"/>
      <c r="D110" s="6"/>
      <c r="E110" s="6"/>
      <c r="F110" s="16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4"/>
      <c r="D111" s="6"/>
      <c r="E111" s="6"/>
      <c r="F111" s="16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4"/>
      <c r="D112" s="6"/>
      <c r="E112" s="6"/>
      <c r="F112" s="16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4"/>
      <c r="D113" s="6"/>
      <c r="E113" s="6"/>
      <c r="F113" s="16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4"/>
      <c r="D114" s="6"/>
      <c r="E114" s="6"/>
      <c r="F114" s="16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4"/>
      <c r="D115" s="6"/>
      <c r="E115" s="6"/>
      <c r="F115" s="16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4"/>
      <c r="D116" s="6"/>
      <c r="E116" s="6"/>
      <c r="F116" s="16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4"/>
      <c r="D117" s="6"/>
      <c r="E117" s="6"/>
      <c r="F117" s="16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4"/>
      <c r="D118" s="6"/>
      <c r="E118" s="6"/>
      <c r="F118" s="16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4"/>
      <c r="D119" s="6"/>
      <c r="E119" s="6"/>
      <c r="F119" s="16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4"/>
      <c r="D120" s="6"/>
      <c r="E120" s="6"/>
      <c r="F120" s="16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4"/>
      <c r="D121" s="6"/>
      <c r="E121" s="6"/>
      <c r="F121" s="16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4"/>
      <c r="D122" s="6"/>
      <c r="E122" s="6"/>
      <c r="F122" s="16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4"/>
      <c r="D123" s="6"/>
      <c r="E123" s="6"/>
      <c r="F123" s="16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4"/>
      <c r="D124" s="6"/>
      <c r="E124" s="6"/>
      <c r="F124" s="16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4"/>
      <c r="D125" s="6"/>
      <c r="E125" s="6"/>
      <c r="F125" s="16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4"/>
      <c r="D126" s="6"/>
      <c r="E126" s="6"/>
      <c r="F126" s="16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4"/>
      <c r="D127" s="6"/>
      <c r="E127" s="6"/>
      <c r="F127" s="16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4"/>
      <c r="D128" s="6"/>
      <c r="E128" s="6"/>
      <c r="F128" s="16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4"/>
      <c r="D129" s="6"/>
      <c r="E129" s="6"/>
      <c r="F129" s="16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4"/>
      <c r="D130" s="6"/>
      <c r="E130" s="6"/>
      <c r="F130" s="16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4"/>
      <c r="D131" s="6"/>
      <c r="E131" s="6"/>
      <c r="F131" s="16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4"/>
      <c r="D132" s="6"/>
      <c r="E132" s="6"/>
      <c r="F132" s="16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4"/>
      <c r="D133" s="6"/>
      <c r="E133" s="6"/>
      <c r="F133" s="16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4"/>
      <c r="D134" s="6"/>
      <c r="E134" s="6"/>
      <c r="F134" s="16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4"/>
      <c r="D135" s="6"/>
      <c r="E135" s="6"/>
      <c r="F135" s="16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4"/>
      <c r="D136" s="6"/>
      <c r="E136" s="6"/>
      <c r="F136" s="16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4"/>
      <c r="D137" s="6"/>
      <c r="E137" s="6"/>
      <c r="F137" s="16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4"/>
      <c r="D138" s="6"/>
      <c r="E138" s="6"/>
      <c r="F138" s="16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4"/>
      <c r="D139" s="6"/>
      <c r="E139" s="6"/>
      <c r="F139" s="16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4"/>
      <c r="D140" s="6"/>
      <c r="E140" s="6"/>
      <c r="F140" s="16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4"/>
      <c r="D141" s="6"/>
      <c r="E141" s="6"/>
      <c r="F141" s="16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4"/>
      <c r="D142" s="6"/>
      <c r="E142" s="6"/>
      <c r="F142" s="16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4"/>
      <c r="D143" s="6"/>
      <c r="E143" s="6"/>
      <c r="F143" s="16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4"/>
      <c r="D144" s="6"/>
      <c r="E144" s="6"/>
      <c r="F144" s="16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4"/>
      <c r="D145" s="6"/>
      <c r="E145" s="6"/>
      <c r="F145" s="16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4"/>
      <c r="D146" s="6"/>
      <c r="E146" s="6"/>
      <c r="F146" s="16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4"/>
      <c r="D147" s="6"/>
      <c r="E147" s="6"/>
      <c r="F147" s="16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4"/>
      <c r="D148" s="6"/>
      <c r="E148" s="6"/>
      <c r="F148" s="16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4"/>
      <c r="D149" s="6"/>
      <c r="E149" s="6"/>
      <c r="F149" s="16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4"/>
      <c r="D150" s="6"/>
      <c r="E150" s="6"/>
      <c r="F150" s="16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4"/>
      <c r="D151" s="6"/>
      <c r="E151" s="6"/>
      <c r="F151" s="16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4"/>
      <c r="D152" s="6"/>
      <c r="E152" s="6"/>
      <c r="F152" s="16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4"/>
      <c r="D153" s="6"/>
      <c r="E153" s="6"/>
      <c r="F153" s="16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4"/>
      <c r="D154" s="6"/>
      <c r="E154" s="6"/>
      <c r="F154" s="16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4"/>
      <c r="D155" s="6"/>
      <c r="E155" s="6"/>
      <c r="F155" s="16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4"/>
      <c r="D156" s="6"/>
      <c r="E156" s="6"/>
      <c r="F156" s="16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4"/>
      <c r="D157" s="6"/>
      <c r="E157" s="6"/>
      <c r="F157" s="16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4"/>
      <c r="D158" s="6"/>
      <c r="E158" s="6"/>
      <c r="F158" s="16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4"/>
      <c r="D159" s="6"/>
      <c r="E159" s="6"/>
      <c r="F159" s="16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4"/>
      <c r="D160" s="6"/>
      <c r="E160" s="6"/>
      <c r="F160" s="16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4"/>
      <c r="D161" s="6"/>
      <c r="E161" s="6"/>
      <c r="F161" s="16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4"/>
      <c r="D162" s="6"/>
      <c r="E162" s="6"/>
      <c r="F162" s="16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4"/>
      <c r="D163" s="6"/>
      <c r="E163" s="6"/>
      <c r="F163" s="16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4"/>
      <c r="D164" s="6"/>
      <c r="E164" s="6"/>
      <c r="F164" s="16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4"/>
      <c r="D165" s="6"/>
      <c r="E165" s="6"/>
      <c r="F165" s="16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4"/>
      <c r="D166" s="6"/>
      <c r="E166" s="6"/>
      <c r="F166" s="16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4"/>
      <c r="D167" s="6"/>
      <c r="E167" s="6"/>
      <c r="F167" s="16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4"/>
      <c r="D168" s="6"/>
      <c r="E168" s="6"/>
      <c r="F168" s="16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4"/>
      <c r="D169" s="6"/>
      <c r="E169" s="6"/>
      <c r="F169" s="16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4"/>
      <c r="D170" s="6"/>
      <c r="E170" s="6"/>
      <c r="F170" s="16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4"/>
      <c r="D171" s="6"/>
      <c r="E171" s="6"/>
      <c r="F171" s="16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4"/>
      <c r="D172" s="6"/>
      <c r="E172" s="6"/>
      <c r="F172" s="16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4"/>
      <c r="D173" s="6"/>
      <c r="E173" s="6"/>
      <c r="F173" s="16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4"/>
      <c r="D174" s="6"/>
      <c r="E174" s="6"/>
      <c r="F174" s="16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4"/>
      <c r="D175" s="6"/>
      <c r="E175" s="6"/>
      <c r="F175" s="16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4"/>
      <c r="D176" s="6"/>
      <c r="E176" s="6"/>
      <c r="F176" s="16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4"/>
      <c r="D177" s="6"/>
      <c r="E177" s="6"/>
      <c r="F177" s="16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4"/>
      <c r="D178" s="6"/>
      <c r="E178" s="6"/>
      <c r="F178" s="16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4"/>
      <c r="D179" s="6"/>
      <c r="E179" s="6"/>
      <c r="F179" s="16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4"/>
      <c r="D180" s="6"/>
      <c r="E180" s="6"/>
      <c r="F180" s="16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4"/>
      <c r="D181" s="6"/>
      <c r="E181" s="6"/>
      <c r="F181" s="16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4"/>
      <c r="D182" s="6"/>
      <c r="E182" s="6"/>
      <c r="F182" s="16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4"/>
      <c r="D183" s="6"/>
      <c r="E183" s="6"/>
      <c r="F183" s="16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4"/>
      <c r="D184" s="6"/>
      <c r="E184" s="6"/>
      <c r="F184" s="16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4"/>
      <c r="D185" s="6"/>
      <c r="E185" s="6"/>
      <c r="F185" s="16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4"/>
      <c r="D186" s="6"/>
      <c r="E186" s="6"/>
      <c r="F186" s="16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4"/>
      <c r="D187" s="6"/>
      <c r="E187" s="6"/>
      <c r="F187" s="16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4"/>
      <c r="D188" s="6"/>
      <c r="E188" s="6"/>
      <c r="F188" s="16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4"/>
      <c r="D189" s="6"/>
      <c r="E189" s="6"/>
      <c r="F189" s="16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4"/>
      <c r="D190" s="6"/>
      <c r="E190" s="6"/>
      <c r="F190" s="16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4"/>
      <c r="D191" s="6"/>
      <c r="E191" s="6"/>
      <c r="F191" s="16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4"/>
      <c r="D192" s="6"/>
      <c r="E192" s="6"/>
      <c r="F192" s="16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4"/>
      <c r="D193" s="6"/>
      <c r="E193" s="6"/>
      <c r="F193" s="16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4"/>
      <c r="D194" s="6"/>
      <c r="E194" s="6"/>
      <c r="F194" s="16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4"/>
      <c r="D195" s="6"/>
      <c r="E195" s="6"/>
      <c r="F195" s="16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4"/>
      <c r="D196" s="6"/>
      <c r="E196" s="6"/>
      <c r="F196" s="16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4"/>
      <c r="D197" s="6"/>
      <c r="E197" s="6"/>
      <c r="F197" s="16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4"/>
      <c r="D198" s="6"/>
      <c r="E198" s="6"/>
      <c r="F198" s="16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4"/>
      <c r="D199" s="6"/>
      <c r="E199" s="6"/>
      <c r="F199" s="16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4"/>
      <c r="D200" s="6"/>
      <c r="E200" s="6"/>
      <c r="F200" s="16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4"/>
      <c r="D201" s="6"/>
      <c r="E201" s="6"/>
      <c r="F201" s="16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4"/>
      <c r="D202" s="6"/>
      <c r="E202" s="6"/>
      <c r="F202" s="16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4"/>
      <c r="D203" s="6"/>
      <c r="E203" s="6"/>
      <c r="F203" s="16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4"/>
      <c r="D204" s="6"/>
      <c r="E204" s="6"/>
      <c r="F204" s="16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4"/>
      <c r="D205" s="6"/>
      <c r="E205" s="6"/>
      <c r="F205" s="16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4"/>
      <c r="D206" s="6"/>
      <c r="E206" s="6"/>
      <c r="F206" s="16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4"/>
      <c r="D207" s="6"/>
      <c r="E207" s="6"/>
      <c r="F207" s="16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4"/>
      <c r="D208" s="6"/>
      <c r="E208" s="6"/>
      <c r="F208" s="16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4"/>
      <c r="D209" s="6"/>
      <c r="E209" s="6"/>
      <c r="F209" s="16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4"/>
      <c r="D210" s="6"/>
      <c r="E210" s="6"/>
      <c r="F210" s="16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4"/>
      <c r="D211" s="6"/>
      <c r="E211" s="6"/>
      <c r="F211" s="16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4"/>
      <c r="D212" s="6"/>
      <c r="E212" s="6"/>
      <c r="F212" s="16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4"/>
      <c r="D213" s="6"/>
      <c r="E213" s="6"/>
      <c r="F213" s="16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4"/>
      <c r="D214" s="6"/>
      <c r="E214" s="6"/>
      <c r="F214" s="16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4"/>
      <c r="D215" s="6"/>
      <c r="E215" s="6"/>
      <c r="F215" s="16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4"/>
      <c r="D216" s="6"/>
      <c r="E216" s="6"/>
      <c r="F216" s="16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4"/>
      <c r="D217" s="6"/>
      <c r="E217" s="6"/>
      <c r="F217" s="16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4"/>
      <c r="D218" s="6"/>
      <c r="E218" s="6"/>
      <c r="F218" s="16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4"/>
      <c r="D219" s="6"/>
      <c r="E219" s="6"/>
      <c r="F219" s="16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4"/>
      <c r="D220" s="6"/>
      <c r="E220" s="6"/>
      <c r="F220" s="16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4"/>
      <c r="D221" s="6"/>
      <c r="E221" s="6"/>
      <c r="F221" s="16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4"/>
      <c r="D222" s="6"/>
      <c r="E222" s="6"/>
      <c r="F222" s="16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4"/>
      <c r="D223" s="6"/>
      <c r="E223" s="6"/>
      <c r="F223" s="16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4"/>
      <c r="D224" s="6"/>
      <c r="E224" s="6"/>
      <c r="F224" s="16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4"/>
      <c r="D225" s="6"/>
      <c r="E225" s="6"/>
      <c r="F225" s="16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4"/>
      <c r="D226" s="6"/>
      <c r="E226" s="6"/>
      <c r="F226" s="16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4"/>
      <c r="D227" s="4"/>
      <c r="E227" s="4"/>
      <c r="F227" s="16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4"/>
      <c r="D228" s="4"/>
      <c r="E228" s="4"/>
      <c r="F228" s="16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4"/>
      <c r="D229" s="4"/>
      <c r="E229" s="4"/>
      <c r="F229" s="16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4"/>
      <c r="D230" s="4"/>
      <c r="E230" s="4"/>
      <c r="F230" s="16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4"/>
      <c r="D231" s="4"/>
      <c r="E231" s="4"/>
      <c r="F231" s="16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4"/>
      <c r="D232" s="4"/>
      <c r="E232" s="4"/>
      <c r="F232" s="16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4"/>
      <c r="D233" s="4"/>
      <c r="E233" s="4"/>
      <c r="F233" s="16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4"/>
      <c r="D234" s="4"/>
      <c r="E234" s="4"/>
      <c r="F234" s="16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4"/>
      <c r="D235" s="4"/>
      <c r="E235" s="4"/>
      <c r="F235" s="16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4"/>
      <c r="D236" s="4"/>
      <c r="E236" s="4"/>
      <c r="F236" s="16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4"/>
      <c r="D237" s="4"/>
      <c r="E237" s="4"/>
      <c r="F237" s="16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4"/>
      <c r="D238" s="4"/>
      <c r="E238" s="4"/>
      <c r="F238" s="16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4"/>
      <c r="D239" s="4"/>
      <c r="E239" s="4"/>
      <c r="F239" s="16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4"/>
      <c r="D240" s="4"/>
      <c r="E240" s="4"/>
      <c r="F240" s="16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5"/>
      <c r="D241" s="5"/>
      <c r="E241" s="5"/>
      <c r="F241" s="16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5"/>
      <c r="D242" s="5"/>
      <c r="E242" s="5"/>
      <c r="F242" s="16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5"/>
      <c r="D243" s="5"/>
      <c r="E243" s="5"/>
      <c r="F243" s="16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5"/>
      <c r="D244" s="5"/>
      <c r="E244" s="5"/>
      <c r="F244" s="16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5"/>
      <c r="D245" s="5"/>
      <c r="E245" s="5"/>
      <c r="F245" s="16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5"/>
      <c r="D246" s="5"/>
      <c r="E246" s="5"/>
      <c r="F246" s="16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5"/>
      <c r="D247" s="5"/>
      <c r="E247" s="5"/>
      <c r="F247" s="16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5"/>
      <c r="D248" s="5"/>
      <c r="E248" s="5"/>
      <c r="F248" s="16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5"/>
      <c r="D249" s="5"/>
      <c r="E249" s="5"/>
      <c r="F249" s="16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5"/>
      <c r="D250" s="5"/>
      <c r="E250" s="5"/>
      <c r="F250" s="16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5"/>
      <c r="D251" s="5"/>
      <c r="E251" s="5"/>
      <c r="F251" s="16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5"/>
      <c r="D252" s="5"/>
      <c r="E252" s="5"/>
      <c r="F252" s="16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5"/>
      <c r="D253" s="5"/>
      <c r="E253" s="5"/>
      <c r="F253" s="16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5"/>
      <c r="D254" s="5"/>
      <c r="E254" s="5"/>
      <c r="F254" s="16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5"/>
      <c r="D255" s="5"/>
      <c r="E255" s="5"/>
      <c r="F255" s="16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5"/>
      <c r="D256" s="5"/>
      <c r="E256" s="5"/>
      <c r="F256" s="16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5"/>
      <c r="D257" s="5"/>
      <c r="E257" s="5"/>
      <c r="F257" s="16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5"/>
      <c r="D258" s="5"/>
      <c r="E258" s="5"/>
      <c r="F258" s="16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5"/>
      <c r="D259" s="5"/>
      <c r="E259" s="5"/>
      <c r="F259" s="16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5"/>
      <c r="D260" s="5"/>
      <c r="E260" s="5"/>
      <c r="F260" s="16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5"/>
      <c r="D261" s="5"/>
      <c r="E261" s="5"/>
      <c r="F261" s="16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5"/>
      <c r="D262" s="5"/>
      <c r="E262" s="5"/>
      <c r="F262" s="16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5"/>
      <c r="D263" s="5"/>
      <c r="E263" s="5"/>
      <c r="F263" s="16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5"/>
      <c r="D264" s="5"/>
      <c r="E264" s="5"/>
      <c r="F264" s="16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5"/>
      <c r="D265" s="5"/>
      <c r="E265" s="5"/>
      <c r="F265" s="16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5"/>
      <c r="D266" s="5"/>
      <c r="E266" s="5"/>
      <c r="F266" s="16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5"/>
      <c r="D267" s="5"/>
      <c r="E267" s="5"/>
      <c r="F267" s="16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5"/>
      <c r="D268" s="5"/>
      <c r="E268" s="5"/>
      <c r="F268" s="16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5"/>
      <c r="D269" s="5"/>
      <c r="E269" s="5"/>
      <c r="F269" s="16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5"/>
      <c r="D270" s="5"/>
      <c r="E270" s="5"/>
      <c r="F270" s="16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5"/>
      <c r="D271" s="5"/>
      <c r="E271" s="5"/>
      <c r="F271" s="16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5"/>
      <c r="D272" s="5"/>
      <c r="E272" s="5"/>
      <c r="F272" s="16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5"/>
      <c r="D273" s="5"/>
      <c r="E273" s="5"/>
      <c r="F273" s="16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5"/>
      <c r="D274" s="5"/>
      <c r="E274" s="5"/>
      <c r="F274" s="16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5"/>
      <c r="D275" s="5"/>
      <c r="E275" s="5"/>
      <c r="F275" s="16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5"/>
      <c r="D276" s="5"/>
      <c r="E276" s="5"/>
      <c r="F276" s="16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5"/>
      <c r="D277" s="5"/>
      <c r="E277" s="5"/>
      <c r="F277" s="16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5"/>
      <c r="D278" s="5"/>
      <c r="E278" s="5"/>
      <c r="F278" s="16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5"/>
      <c r="D279" s="5"/>
      <c r="E279" s="5"/>
      <c r="F279" s="16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5"/>
      <c r="D280" s="5"/>
      <c r="E280" s="5"/>
      <c r="F280" s="16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5"/>
      <c r="D281" s="5"/>
      <c r="E281" s="5"/>
      <c r="F281" s="16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5"/>
      <c r="D282" s="5"/>
      <c r="E282" s="5"/>
      <c r="F282" s="16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5"/>
      <c r="D283" s="5"/>
      <c r="E283" s="5"/>
      <c r="F283" s="16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5"/>
      <c r="D284" s="5"/>
      <c r="E284" s="5"/>
      <c r="F284" s="16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5"/>
      <c r="D285" s="5"/>
      <c r="E285" s="5"/>
      <c r="F285" s="16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5"/>
      <c r="D286" s="5"/>
      <c r="E286" s="5"/>
      <c r="F286" s="16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5"/>
      <c r="D287" s="5"/>
      <c r="E287" s="5"/>
      <c r="F287" s="16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5"/>
      <c r="D288" s="5"/>
      <c r="E288" s="5"/>
      <c r="F288" s="16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5"/>
      <c r="D289" s="5"/>
      <c r="E289" s="5"/>
      <c r="F289" s="16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5"/>
      <c r="D290" s="5"/>
      <c r="E290" s="5"/>
      <c r="F290" s="16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5"/>
      <c r="D291" s="5"/>
      <c r="E291" s="5"/>
      <c r="F291" s="16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5"/>
      <c r="D292" s="5"/>
      <c r="E292" s="5"/>
      <c r="F292" s="16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5"/>
      <c r="D293" s="5"/>
      <c r="E293" s="5"/>
      <c r="F293" s="16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5"/>
      <c r="D294" s="5"/>
      <c r="E294" s="5"/>
      <c r="F294" s="16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5"/>
      <c r="D295" s="5"/>
      <c r="E295" s="5"/>
      <c r="F295" s="16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5"/>
      <c r="D296" s="5"/>
      <c r="E296" s="5"/>
      <c r="F296" s="16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5"/>
      <c r="D297" s="5"/>
      <c r="E297" s="5"/>
      <c r="F297" s="16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5"/>
      <c r="D298" s="5"/>
      <c r="E298" s="5"/>
      <c r="F298" s="16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5"/>
      <c r="D299" s="5"/>
      <c r="E299" s="5"/>
      <c r="F299" s="16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5"/>
      <c r="D300" s="5"/>
      <c r="E300" s="5"/>
      <c r="F300" s="16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5"/>
      <c r="D301" s="5"/>
      <c r="E301" s="5"/>
      <c r="F301" s="16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5"/>
      <c r="D302" s="5"/>
      <c r="E302" s="5"/>
      <c r="F302" s="16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5"/>
      <c r="D303" s="5"/>
      <c r="E303" s="5"/>
      <c r="F303" s="16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5"/>
      <c r="D304" s="5"/>
      <c r="E304" s="5"/>
      <c r="F304" s="16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5"/>
      <c r="D305" s="5"/>
      <c r="E305" s="5"/>
      <c r="F305" s="16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6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6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8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8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8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8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8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8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8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8"/>
      <c r="G315" s="1"/>
      <c r="H315" s="1"/>
      <c r="I315" s="1"/>
      <c r="J315" s="1"/>
      <c r="K315" s="1"/>
      <c r="L315" s="1"/>
      <c r="M315" s="1"/>
    </row>
  </sheetData>
  <mergeCells count="85">
    <mergeCell ref="I52:I54"/>
    <mergeCell ref="I48:I50"/>
    <mergeCell ref="C64:C66"/>
    <mergeCell ref="D64:D66"/>
    <mergeCell ref="B64:B66"/>
    <mergeCell ref="D52:D54"/>
    <mergeCell ref="A64:A66"/>
    <mergeCell ref="B68:B70"/>
    <mergeCell ref="A68:A70"/>
    <mergeCell ref="C68:C70"/>
    <mergeCell ref="D68:D70"/>
    <mergeCell ref="E33:E35"/>
    <mergeCell ref="A61:A63"/>
    <mergeCell ref="B61:B63"/>
    <mergeCell ref="C61:C63"/>
    <mergeCell ref="D61:D63"/>
    <mergeCell ref="A58:A60"/>
    <mergeCell ref="B58:B60"/>
    <mergeCell ref="C58:C60"/>
    <mergeCell ref="D58:D60"/>
    <mergeCell ref="A55:A57"/>
    <mergeCell ref="B55:B57"/>
    <mergeCell ref="C55:C57"/>
    <mergeCell ref="D55:D57"/>
    <mergeCell ref="A52:A54"/>
    <mergeCell ref="B52:B54"/>
    <mergeCell ref="C52:C54"/>
    <mergeCell ref="C44:C46"/>
    <mergeCell ref="D44:D46"/>
    <mergeCell ref="A44:A47"/>
    <mergeCell ref="B44:B47"/>
    <mergeCell ref="A48:A51"/>
    <mergeCell ref="B48:B51"/>
    <mergeCell ref="C48:C51"/>
    <mergeCell ref="D48:D51"/>
    <mergeCell ref="A40:A42"/>
    <mergeCell ref="B40:B42"/>
    <mergeCell ref="C40:C42"/>
    <mergeCell ref="D40:D42"/>
    <mergeCell ref="A36:A38"/>
    <mergeCell ref="B36:B38"/>
    <mergeCell ref="C36:C38"/>
    <mergeCell ref="D36:D38"/>
    <mergeCell ref="B33:B35"/>
    <mergeCell ref="A33:A35"/>
    <mergeCell ref="C33:C35"/>
    <mergeCell ref="D33:D35"/>
    <mergeCell ref="A30:A32"/>
    <mergeCell ref="B30:B32"/>
    <mergeCell ref="C30:C32"/>
    <mergeCell ref="D30:D32"/>
    <mergeCell ref="A26:A28"/>
    <mergeCell ref="B26:B28"/>
    <mergeCell ref="C26:C28"/>
    <mergeCell ref="D26:D28"/>
    <mergeCell ref="A23:A25"/>
    <mergeCell ref="B23:B25"/>
    <mergeCell ref="C23:C25"/>
    <mergeCell ref="D23:D25"/>
    <mergeCell ref="D20:D22"/>
    <mergeCell ref="A17:A19"/>
    <mergeCell ref="B17:B19"/>
    <mergeCell ref="C17:C19"/>
    <mergeCell ref="D17:D19"/>
    <mergeCell ref="A1:I2"/>
    <mergeCell ref="A3:A4"/>
    <mergeCell ref="B3:B4"/>
    <mergeCell ref="C3:E3"/>
    <mergeCell ref="F3:I3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</mergeCells>
  <pageMargins left="0.39370078740157483" right="0" top="0.39370078740157483" bottom="0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2"/>
  <sheetViews>
    <sheetView workbookViewId="0">
      <selection activeCell="B10" sqref="B10:B13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1"/>
    </row>
    <row r="2" spans="1:13" ht="44.2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2"/>
      <c r="K2" s="2"/>
      <c r="L2" s="2"/>
      <c r="M2" s="1"/>
    </row>
    <row r="3" spans="1:13" ht="37.5" customHeight="1" x14ac:dyDescent="0.3">
      <c r="A3" s="70" t="s">
        <v>2</v>
      </c>
      <c r="B3" s="71" t="s">
        <v>0</v>
      </c>
      <c r="C3" s="85" t="s">
        <v>54</v>
      </c>
      <c r="D3" s="71" t="s">
        <v>1</v>
      </c>
      <c r="E3" s="71"/>
      <c r="F3" s="71"/>
      <c r="G3" s="105" t="s">
        <v>71</v>
      </c>
      <c r="H3" s="106"/>
      <c r="I3" s="106"/>
      <c r="J3" s="2"/>
      <c r="K3" s="2"/>
      <c r="L3" s="2"/>
      <c r="M3" s="1"/>
    </row>
    <row r="4" spans="1:13" ht="78" customHeight="1" x14ac:dyDescent="0.3">
      <c r="A4" s="70"/>
      <c r="B4" s="71"/>
      <c r="C4" s="87"/>
      <c r="D4" s="51" t="s">
        <v>3</v>
      </c>
      <c r="E4" s="51" t="s">
        <v>4</v>
      </c>
      <c r="F4" s="51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8">
        <v>1</v>
      </c>
      <c r="B5" s="48">
        <v>2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2"/>
      <c r="K5" s="2"/>
      <c r="L5" s="2"/>
      <c r="M5" s="1"/>
    </row>
    <row r="6" spans="1:13" ht="18.75" customHeight="1" thickBot="1" x14ac:dyDescent="0.35">
      <c r="A6" s="81" t="s">
        <v>26</v>
      </c>
      <c r="B6" s="100" t="s">
        <v>105</v>
      </c>
      <c r="C6" s="34" t="s">
        <v>55</v>
      </c>
      <c r="D6" s="14" t="s">
        <v>7</v>
      </c>
      <c r="E6" s="14" t="s">
        <v>7</v>
      </c>
      <c r="F6" s="14" t="s">
        <v>7</v>
      </c>
      <c r="G6" s="61">
        <f>G7+G8+G9</f>
        <v>3896596.87</v>
      </c>
      <c r="H6" s="61">
        <f>H7+H8+H9</f>
        <v>1326006.48</v>
      </c>
      <c r="I6" s="15">
        <f>H6/G6*100</f>
        <v>34.029860522882366</v>
      </c>
      <c r="J6" s="2"/>
      <c r="K6" s="2"/>
      <c r="L6" s="2"/>
      <c r="M6" s="1"/>
    </row>
    <row r="7" spans="1:13" ht="18.75" customHeight="1" thickBot="1" x14ac:dyDescent="0.35">
      <c r="A7" s="82"/>
      <c r="B7" s="101"/>
      <c r="C7" s="35" t="s">
        <v>56</v>
      </c>
      <c r="D7" s="14"/>
      <c r="E7" s="14" t="s">
        <v>7</v>
      </c>
      <c r="F7" s="14" t="s">
        <v>7</v>
      </c>
      <c r="G7" s="61">
        <f t="shared" ref="G7:H9" si="0">G11+G24+G42</f>
        <v>0</v>
      </c>
      <c r="H7" s="61">
        <f t="shared" si="0"/>
        <v>0</v>
      </c>
      <c r="I7" s="48"/>
      <c r="J7" s="2"/>
      <c r="K7" s="2"/>
      <c r="L7" s="2"/>
      <c r="M7" s="1"/>
    </row>
    <row r="8" spans="1:13" ht="18.75" customHeight="1" thickBot="1" x14ac:dyDescent="0.35">
      <c r="A8" s="82"/>
      <c r="B8" s="101"/>
      <c r="C8" s="35" t="s">
        <v>57</v>
      </c>
      <c r="D8" s="14"/>
      <c r="E8" s="14" t="s">
        <v>7</v>
      </c>
      <c r="F8" s="14" t="s">
        <v>7</v>
      </c>
      <c r="G8" s="61">
        <f t="shared" si="0"/>
        <v>771503.19</v>
      </c>
      <c r="H8" s="61">
        <f t="shared" si="0"/>
        <v>0</v>
      </c>
      <c r="I8" s="48"/>
      <c r="J8" s="2"/>
      <c r="K8" s="2"/>
      <c r="L8" s="2"/>
      <c r="M8" s="1"/>
    </row>
    <row r="9" spans="1:13" ht="22.5" customHeight="1" thickBot="1" x14ac:dyDescent="0.35">
      <c r="A9" s="83"/>
      <c r="B9" s="102"/>
      <c r="C9" s="35" t="s">
        <v>58</v>
      </c>
      <c r="D9" s="14"/>
      <c r="E9" s="14" t="s">
        <v>7</v>
      </c>
      <c r="F9" s="14" t="s">
        <v>7</v>
      </c>
      <c r="G9" s="54">
        <f t="shared" si="0"/>
        <v>3125093.68</v>
      </c>
      <c r="H9" s="54">
        <f t="shared" si="0"/>
        <v>1326006.48</v>
      </c>
      <c r="I9" s="15">
        <f>H9/G9*100</f>
        <v>42.430935382391475</v>
      </c>
      <c r="J9" s="2"/>
      <c r="K9" s="2"/>
      <c r="L9" s="2"/>
      <c r="M9" s="1"/>
    </row>
    <row r="10" spans="1:13" ht="30" customHeight="1" thickBot="1" x14ac:dyDescent="0.35">
      <c r="A10" s="81" t="s">
        <v>27</v>
      </c>
      <c r="B10" s="94" t="s">
        <v>6</v>
      </c>
      <c r="C10" s="34" t="s">
        <v>55</v>
      </c>
      <c r="D10" s="14" t="s">
        <v>7</v>
      </c>
      <c r="E10" s="9" t="s">
        <v>7</v>
      </c>
      <c r="F10" s="12" t="s">
        <v>7</v>
      </c>
      <c r="G10" s="54">
        <f>G11+G12+G13</f>
        <v>3125093.68</v>
      </c>
      <c r="H10" s="54">
        <f>H11+H12+H13</f>
        <v>1326006.48</v>
      </c>
      <c r="I10" s="15">
        <f>H10/G10*100</f>
        <v>42.430935382391475</v>
      </c>
      <c r="J10" s="2"/>
      <c r="K10" s="2"/>
      <c r="L10" s="2"/>
      <c r="M10" s="1"/>
    </row>
    <row r="11" spans="1:13" ht="19.5" customHeight="1" thickBot="1" x14ac:dyDescent="0.35">
      <c r="A11" s="82"/>
      <c r="B11" s="95"/>
      <c r="C11" s="35" t="s">
        <v>56</v>
      </c>
      <c r="D11" s="14"/>
      <c r="E11" s="14" t="s">
        <v>7</v>
      </c>
      <c r="F11" s="14" t="s">
        <v>7</v>
      </c>
      <c r="G11" s="54"/>
      <c r="H11" s="54"/>
      <c r="I11" s="15"/>
      <c r="J11" s="2"/>
      <c r="K11" s="2"/>
      <c r="L11" s="2"/>
      <c r="M11" s="1"/>
    </row>
    <row r="12" spans="1:13" ht="25.5" customHeight="1" thickBot="1" x14ac:dyDescent="0.35">
      <c r="A12" s="82"/>
      <c r="B12" s="95"/>
      <c r="C12" s="35" t="s">
        <v>57</v>
      </c>
      <c r="D12" s="14"/>
      <c r="E12" s="14" t="s">
        <v>7</v>
      </c>
      <c r="F12" s="14" t="s">
        <v>7</v>
      </c>
      <c r="G12" s="54"/>
      <c r="H12" s="54"/>
      <c r="I12" s="15"/>
      <c r="J12" s="2"/>
      <c r="K12" s="2"/>
      <c r="L12" s="2"/>
      <c r="M12" s="1"/>
    </row>
    <row r="13" spans="1:13" ht="21.75" customHeight="1" thickBot="1" x14ac:dyDescent="0.35">
      <c r="A13" s="83"/>
      <c r="B13" s="96"/>
      <c r="C13" s="35" t="s">
        <v>58</v>
      </c>
      <c r="D13" s="14"/>
      <c r="E13" s="14" t="s">
        <v>7</v>
      </c>
      <c r="F13" s="14" t="s">
        <v>7</v>
      </c>
      <c r="G13" s="55">
        <f>G16+G19</f>
        <v>3125093.68</v>
      </c>
      <c r="H13" s="55">
        <f>H16+H19</f>
        <v>1326006.48</v>
      </c>
      <c r="I13" s="15">
        <f t="shared" ref="I13:I37" si="1">H13/G13*100</f>
        <v>42.430935382391475</v>
      </c>
      <c r="J13" s="2"/>
      <c r="K13" s="2"/>
      <c r="L13" s="2"/>
      <c r="M13" s="1"/>
    </row>
    <row r="14" spans="1:13" ht="4.5" customHeight="1" x14ac:dyDescent="0.3">
      <c r="A14" s="64" t="s">
        <v>28</v>
      </c>
      <c r="B14" s="65" t="s">
        <v>65</v>
      </c>
      <c r="C14" s="53"/>
      <c r="D14" s="66">
        <v>920</v>
      </c>
      <c r="E14" s="67" t="s">
        <v>9</v>
      </c>
      <c r="F14" s="42"/>
      <c r="G14" s="56"/>
      <c r="H14" s="56"/>
      <c r="I14" s="15"/>
      <c r="J14" s="2"/>
      <c r="K14" s="2"/>
      <c r="L14" s="2"/>
      <c r="M14" s="1"/>
    </row>
    <row r="15" spans="1:13" ht="19.5" x14ac:dyDescent="0.3">
      <c r="A15" s="64"/>
      <c r="B15" s="65"/>
      <c r="C15" s="53"/>
      <c r="D15" s="66"/>
      <c r="E15" s="67"/>
      <c r="F15" s="43"/>
      <c r="G15" s="56"/>
      <c r="H15" s="56"/>
      <c r="I15" s="15"/>
      <c r="J15" s="2"/>
      <c r="K15" s="2"/>
      <c r="L15" s="2"/>
      <c r="M15" s="1"/>
    </row>
    <row r="16" spans="1:13" ht="39.75" customHeight="1" thickBot="1" x14ac:dyDescent="0.35">
      <c r="A16" s="64"/>
      <c r="B16" s="65"/>
      <c r="C16" s="35" t="s">
        <v>58</v>
      </c>
      <c r="D16" s="66"/>
      <c r="E16" s="67"/>
      <c r="F16" s="52" t="s">
        <v>66</v>
      </c>
      <c r="G16" s="56">
        <v>3000000</v>
      </c>
      <c r="H16" s="56">
        <v>1299945.97</v>
      </c>
      <c r="I16" s="15">
        <f>H16/G16*100</f>
        <v>43.331532333333335</v>
      </c>
      <c r="J16" s="2"/>
      <c r="K16" s="2"/>
      <c r="L16" s="2"/>
      <c r="M16" s="1"/>
    </row>
    <row r="17" spans="1:13" ht="9.75" customHeight="1" x14ac:dyDescent="0.3">
      <c r="A17" s="64" t="s">
        <v>50</v>
      </c>
      <c r="B17" s="68" t="s">
        <v>67</v>
      </c>
      <c r="C17" s="51"/>
      <c r="D17" s="66">
        <v>920</v>
      </c>
      <c r="E17" s="67" t="s">
        <v>10</v>
      </c>
      <c r="F17" s="42"/>
      <c r="G17" s="56"/>
      <c r="H17" s="56"/>
      <c r="I17" s="15"/>
      <c r="J17" s="2"/>
      <c r="K17" s="2"/>
      <c r="L17" s="2"/>
      <c r="M17" s="1"/>
    </row>
    <row r="18" spans="1:13" ht="19.5" x14ac:dyDescent="0.3">
      <c r="A18" s="64"/>
      <c r="B18" s="68"/>
      <c r="C18" s="51"/>
      <c r="D18" s="66"/>
      <c r="E18" s="67"/>
      <c r="F18" s="43"/>
      <c r="G18" s="56"/>
      <c r="H18" s="56"/>
      <c r="I18" s="15"/>
      <c r="J18" s="2"/>
      <c r="K18" s="2"/>
      <c r="L18" s="2"/>
      <c r="M18" s="1"/>
    </row>
    <row r="19" spans="1:13" ht="26.25" customHeight="1" thickBot="1" x14ac:dyDescent="0.35">
      <c r="A19" s="64"/>
      <c r="B19" s="68"/>
      <c r="C19" s="35" t="s">
        <v>58</v>
      </c>
      <c r="D19" s="66"/>
      <c r="E19" s="67"/>
      <c r="F19" s="52" t="s">
        <v>68</v>
      </c>
      <c r="G19" s="56">
        <v>125093.68</v>
      </c>
      <c r="H19" s="56">
        <v>26060.51</v>
      </c>
      <c r="I19" s="15">
        <f>H19/G19*100</f>
        <v>20.832795070062694</v>
      </c>
      <c r="J19" s="2"/>
      <c r="K19" s="2"/>
      <c r="L19" s="2"/>
      <c r="M19" s="1"/>
    </row>
    <row r="20" spans="1:13" ht="19.5" x14ac:dyDescent="0.3">
      <c r="A20" s="64"/>
      <c r="B20" s="68"/>
      <c r="C20" s="51"/>
      <c r="D20" s="66"/>
      <c r="E20" s="67"/>
      <c r="F20" s="42"/>
      <c r="G20" s="56"/>
      <c r="H20" s="56"/>
      <c r="I20" s="15"/>
      <c r="J20" s="2"/>
      <c r="K20" s="2"/>
      <c r="L20" s="2"/>
      <c r="M20" s="1"/>
    </row>
    <row r="21" spans="1:13" ht="19.5" x14ac:dyDescent="0.3">
      <c r="A21" s="64"/>
      <c r="B21" s="68"/>
      <c r="C21" s="51"/>
      <c r="D21" s="66"/>
      <c r="E21" s="67"/>
      <c r="F21" s="43"/>
      <c r="G21" s="56"/>
      <c r="H21" s="56"/>
      <c r="I21" s="15"/>
      <c r="J21" s="2"/>
      <c r="K21" s="2"/>
      <c r="L21" s="2"/>
      <c r="M21" s="1"/>
    </row>
    <row r="22" spans="1:13" ht="20.25" thickBot="1" x14ac:dyDescent="0.35">
      <c r="A22" s="64"/>
      <c r="B22" s="68"/>
      <c r="C22" s="51"/>
      <c r="D22" s="66"/>
      <c r="E22" s="67"/>
      <c r="F22" s="52"/>
      <c r="G22" s="56"/>
      <c r="H22" s="56"/>
      <c r="I22" s="15"/>
      <c r="J22" s="2"/>
      <c r="K22" s="2"/>
      <c r="L22" s="2"/>
      <c r="M22" s="1"/>
    </row>
    <row r="23" spans="1:13" ht="24.75" customHeight="1" thickBot="1" x14ac:dyDescent="0.35">
      <c r="A23" s="81" t="s">
        <v>45</v>
      </c>
      <c r="B23" s="94" t="s">
        <v>18</v>
      </c>
      <c r="C23" s="34" t="s">
        <v>55</v>
      </c>
      <c r="D23" s="66"/>
      <c r="E23" s="67"/>
      <c r="F23" s="42"/>
      <c r="G23" s="56">
        <f>G24+G25+G26</f>
        <v>59810.69</v>
      </c>
      <c r="H23" s="56">
        <f>H24+H25+H26</f>
        <v>0</v>
      </c>
      <c r="I23" s="15">
        <v>0</v>
      </c>
      <c r="J23" s="2"/>
      <c r="K23" s="2"/>
      <c r="L23" s="2"/>
      <c r="M23" s="1"/>
    </row>
    <row r="24" spans="1:13" ht="20.25" thickBot="1" x14ac:dyDescent="0.35">
      <c r="A24" s="82"/>
      <c r="B24" s="95"/>
      <c r="C24" s="35" t="s">
        <v>56</v>
      </c>
      <c r="D24" s="66"/>
      <c r="E24" s="67"/>
      <c r="F24" s="43"/>
      <c r="G24" s="56"/>
      <c r="H24" s="56"/>
      <c r="I24" s="15"/>
      <c r="J24" s="2"/>
      <c r="K24" s="2"/>
      <c r="L24" s="2"/>
      <c r="M24" s="1"/>
    </row>
    <row r="25" spans="1:13" ht="20.25" thickBot="1" x14ac:dyDescent="0.35">
      <c r="A25" s="82"/>
      <c r="B25" s="95"/>
      <c r="C25" s="35" t="s">
        <v>57</v>
      </c>
      <c r="D25" s="66"/>
      <c r="E25" s="67"/>
      <c r="F25" s="52"/>
      <c r="G25" s="56">
        <f>G29+G33+G37</f>
        <v>59810.69</v>
      </c>
      <c r="H25" s="56">
        <f>H29+H33+H37</f>
        <v>0</v>
      </c>
      <c r="I25" s="15">
        <v>0</v>
      </c>
      <c r="J25" s="2"/>
      <c r="K25" s="2"/>
      <c r="L25" s="2"/>
      <c r="M25" s="1"/>
    </row>
    <row r="26" spans="1:13" ht="20.25" thickBot="1" x14ac:dyDescent="0.35">
      <c r="A26" s="83"/>
      <c r="B26" s="96"/>
      <c r="C26" s="35" t="s">
        <v>58</v>
      </c>
      <c r="D26" s="9">
        <v>920</v>
      </c>
      <c r="E26" s="10" t="s">
        <v>7</v>
      </c>
      <c r="F26" s="10" t="s">
        <v>7</v>
      </c>
      <c r="G26" s="55"/>
      <c r="H26" s="55"/>
      <c r="I26" s="15"/>
      <c r="J26" s="2"/>
      <c r="K26" s="2"/>
      <c r="L26" s="2"/>
      <c r="M26" s="1"/>
    </row>
    <row r="27" spans="1:13" ht="2.25" customHeight="1" x14ac:dyDescent="0.3">
      <c r="A27" s="81" t="s">
        <v>36</v>
      </c>
      <c r="B27" s="78" t="s">
        <v>85</v>
      </c>
      <c r="C27" s="39"/>
      <c r="D27" s="66">
        <v>920</v>
      </c>
      <c r="E27" s="67" t="s">
        <v>19</v>
      </c>
      <c r="F27" s="42"/>
      <c r="G27" s="56"/>
      <c r="H27" s="56"/>
      <c r="I27" s="15"/>
      <c r="J27" s="2"/>
      <c r="K27" s="2"/>
      <c r="L27" s="2"/>
      <c r="M27" s="1"/>
    </row>
    <row r="28" spans="1:13" ht="19.5" x14ac:dyDescent="0.3">
      <c r="A28" s="82"/>
      <c r="B28" s="79"/>
      <c r="C28" s="40"/>
      <c r="D28" s="66"/>
      <c r="E28" s="67"/>
      <c r="F28" s="43"/>
      <c r="G28" s="56"/>
      <c r="H28" s="56"/>
      <c r="I28" s="15"/>
      <c r="J28" s="2"/>
      <c r="K28" s="2"/>
      <c r="L28" s="2"/>
      <c r="M28" s="1"/>
    </row>
    <row r="29" spans="1:13" ht="39.75" customHeight="1" thickBot="1" x14ac:dyDescent="0.35">
      <c r="A29" s="82"/>
      <c r="B29" s="79"/>
      <c r="C29" s="35" t="s">
        <v>57</v>
      </c>
      <c r="D29" s="66"/>
      <c r="E29" s="67"/>
      <c r="F29" s="52" t="s">
        <v>98</v>
      </c>
      <c r="G29" s="56">
        <v>36180.69</v>
      </c>
      <c r="H29" s="56">
        <v>0</v>
      </c>
      <c r="I29" s="15">
        <f t="shared" si="1"/>
        <v>0</v>
      </c>
      <c r="J29" s="2"/>
      <c r="K29" s="2"/>
      <c r="L29" s="2"/>
      <c r="M29" s="1"/>
    </row>
    <row r="30" spans="1:13" ht="20.25" customHeight="1" x14ac:dyDescent="0.3">
      <c r="A30" s="83"/>
      <c r="B30" s="80"/>
      <c r="C30" s="41"/>
      <c r="D30" s="48"/>
      <c r="E30" s="49"/>
      <c r="F30" s="44"/>
      <c r="G30" s="56"/>
      <c r="H30" s="56"/>
      <c r="I30" s="15"/>
      <c r="J30" s="2"/>
      <c r="K30" s="2"/>
      <c r="L30" s="2"/>
      <c r="M30" s="1"/>
    </row>
    <row r="31" spans="1:13" ht="15" customHeight="1" x14ac:dyDescent="0.3">
      <c r="A31" s="81" t="s">
        <v>37</v>
      </c>
      <c r="B31" s="78" t="s">
        <v>87</v>
      </c>
      <c r="C31" s="39"/>
      <c r="D31" s="72">
        <v>920</v>
      </c>
      <c r="E31" s="75" t="s">
        <v>19</v>
      </c>
      <c r="F31" s="42"/>
      <c r="G31" s="56"/>
      <c r="H31" s="56"/>
      <c r="I31" s="15"/>
      <c r="J31" s="2"/>
      <c r="K31" s="2"/>
      <c r="L31" s="2"/>
      <c r="M31" s="1"/>
    </row>
    <row r="32" spans="1:13" ht="19.5" x14ac:dyDescent="0.3">
      <c r="A32" s="82"/>
      <c r="B32" s="79"/>
      <c r="C32" s="40"/>
      <c r="D32" s="73"/>
      <c r="E32" s="76"/>
      <c r="F32" s="43"/>
      <c r="G32" s="56"/>
      <c r="H32" s="56"/>
      <c r="I32" s="15"/>
      <c r="J32" s="2"/>
      <c r="K32" s="2"/>
      <c r="L32" s="2"/>
      <c r="M32" s="1"/>
    </row>
    <row r="33" spans="1:13" ht="24.75" customHeight="1" thickBot="1" x14ac:dyDescent="0.35">
      <c r="A33" s="82"/>
      <c r="B33" s="79"/>
      <c r="C33" s="35" t="s">
        <v>57</v>
      </c>
      <c r="D33" s="73"/>
      <c r="E33" s="76"/>
      <c r="F33" s="52" t="s">
        <v>99</v>
      </c>
      <c r="G33" s="56">
        <v>15892.73</v>
      </c>
      <c r="H33" s="56">
        <v>0</v>
      </c>
      <c r="I33" s="15">
        <f t="shared" si="1"/>
        <v>0</v>
      </c>
      <c r="J33" s="2"/>
      <c r="K33" s="2"/>
      <c r="L33" s="2"/>
      <c r="M33" s="1"/>
    </row>
    <row r="34" spans="1:13" ht="27" customHeight="1" x14ac:dyDescent="0.3">
      <c r="A34" s="83"/>
      <c r="B34" s="80"/>
      <c r="C34" s="41"/>
      <c r="D34" s="74"/>
      <c r="E34" s="77"/>
      <c r="F34" s="52"/>
      <c r="G34" s="56"/>
      <c r="H34" s="56"/>
      <c r="I34" s="15"/>
      <c r="J34" s="2"/>
      <c r="K34" s="2"/>
      <c r="L34" s="2"/>
      <c r="M34" s="1"/>
    </row>
    <row r="35" spans="1:13" ht="27.75" customHeight="1" x14ac:dyDescent="0.3">
      <c r="A35" s="64" t="s">
        <v>38</v>
      </c>
      <c r="B35" s="84" t="s">
        <v>90</v>
      </c>
      <c r="C35" s="58"/>
      <c r="D35" s="66">
        <v>920</v>
      </c>
      <c r="E35" s="67" t="s">
        <v>20</v>
      </c>
      <c r="F35" s="42"/>
      <c r="G35" s="56"/>
      <c r="H35" s="56"/>
      <c r="I35" s="15"/>
      <c r="J35" s="2"/>
      <c r="K35" s="2"/>
      <c r="L35" s="2"/>
      <c r="M35" s="1"/>
    </row>
    <row r="36" spans="1:13" ht="25.5" customHeight="1" x14ac:dyDescent="0.3">
      <c r="A36" s="64"/>
      <c r="B36" s="84"/>
      <c r="C36" s="58"/>
      <c r="D36" s="66"/>
      <c r="E36" s="67"/>
      <c r="F36" s="43"/>
      <c r="G36" s="56"/>
      <c r="H36" s="56"/>
      <c r="I36" s="15"/>
      <c r="J36" s="2"/>
      <c r="K36" s="2"/>
      <c r="L36" s="2"/>
      <c r="M36" s="1"/>
    </row>
    <row r="37" spans="1:13" ht="18" customHeight="1" thickBot="1" x14ac:dyDescent="0.35">
      <c r="A37" s="64"/>
      <c r="B37" s="84"/>
      <c r="C37" s="35" t="s">
        <v>57</v>
      </c>
      <c r="D37" s="66"/>
      <c r="E37" s="67"/>
      <c r="F37" s="52" t="s">
        <v>100</v>
      </c>
      <c r="G37" s="56">
        <v>7737.27</v>
      </c>
      <c r="H37" s="56">
        <v>0</v>
      </c>
      <c r="I37" s="15">
        <f t="shared" si="1"/>
        <v>0</v>
      </c>
      <c r="J37" s="2"/>
      <c r="K37" s="2"/>
      <c r="L37" s="2"/>
      <c r="M37" s="1"/>
    </row>
    <row r="38" spans="1:13" ht="18" customHeight="1" x14ac:dyDescent="0.3">
      <c r="A38" s="81"/>
      <c r="B38" s="97"/>
      <c r="C38" s="60"/>
      <c r="D38" s="72"/>
      <c r="E38" s="75"/>
      <c r="F38" s="43"/>
      <c r="G38" s="56"/>
      <c r="H38" s="56"/>
      <c r="I38" s="15"/>
      <c r="J38" s="2"/>
      <c r="K38" s="2"/>
      <c r="L38" s="2"/>
      <c r="M38" s="1"/>
    </row>
    <row r="39" spans="1:13" ht="18" customHeight="1" x14ac:dyDescent="0.3">
      <c r="A39" s="82"/>
      <c r="B39" s="98"/>
      <c r="C39" s="60"/>
      <c r="D39" s="73"/>
      <c r="E39" s="76"/>
      <c r="F39" s="43"/>
      <c r="G39" s="56"/>
      <c r="H39" s="56"/>
      <c r="I39" s="15"/>
      <c r="J39" s="2"/>
      <c r="K39" s="2"/>
      <c r="L39" s="2"/>
      <c r="M39" s="1"/>
    </row>
    <row r="40" spans="1:13" ht="18" customHeight="1" thickBot="1" x14ac:dyDescent="0.35">
      <c r="A40" s="83"/>
      <c r="B40" s="99"/>
      <c r="C40" s="60"/>
      <c r="D40" s="74"/>
      <c r="E40" s="77"/>
      <c r="F40" s="43"/>
      <c r="G40" s="56"/>
      <c r="H40" s="56"/>
      <c r="I40" s="15"/>
      <c r="J40" s="2"/>
      <c r="K40" s="2"/>
      <c r="L40" s="2"/>
      <c r="M40" s="1"/>
    </row>
    <row r="41" spans="1:13" ht="19.5" customHeight="1" thickBot="1" x14ac:dyDescent="0.35">
      <c r="A41" s="81" t="s">
        <v>42</v>
      </c>
      <c r="B41" s="94" t="s">
        <v>96</v>
      </c>
      <c r="C41" s="34" t="s">
        <v>55</v>
      </c>
      <c r="D41" s="107">
        <v>920</v>
      </c>
      <c r="E41" s="110" t="s">
        <v>7</v>
      </c>
      <c r="F41" s="103" t="s">
        <v>7</v>
      </c>
      <c r="G41" s="57">
        <f>SUM(G42:G44)</f>
        <v>711692.5</v>
      </c>
      <c r="H41" s="57">
        <f>SUM(H42:H44)</f>
        <v>0</v>
      </c>
      <c r="I41" s="15">
        <v>0</v>
      </c>
      <c r="J41" s="2"/>
      <c r="K41" s="2"/>
      <c r="L41" s="2"/>
      <c r="M41" s="1"/>
    </row>
    <row r="42" spans="1:13" ht="17.25" customHeight="1" thickBot="1" x14ac:dyDescent="0.35">
      <c r="A42" s="82"/>
      <c r="B42" s="95"/>
      <c r="C42" s="35" t="s">
        <v>56</v>
      </c>
      <c r="D42" s="108"/>
      <c r="E42" s="103"/>
      <c r="F42" s="103"/>
      <c r="G42" s="56"/>
      <c r="H42" s="56"/>
      <c r="I42" s="15"/>
      <c r="J42" s="2"/>
      <c r="K42" s="2"/>
      <c r="L42" s="2"/>
      <c r="M42" s="1"/>
    </row>
    <row r="43" spans="1:13" ht="21.75" customHeight="1" thickBot="1" x14ac:dyDescent="0.35">
      <c r="A43" s="82"/>
      <c r="B43" s="95"/>
      <c r="C43" s="35" t="s">
        <v>57</v>
      </c>
      <c r="D43" s="108"/>
      <c r="E43" s="103"/>
      <c r="F43" s="103"/>
      <c r="G43" s="56">
        <f>G46</f>
        <v>711692.5</v>
      </c>
      <c r="H43" s="56">
        <f>H46</f>
        <v>0</v>
      </c>
      <c r="I43" s="15"/>
      <c r="J43" s="2"/>
      <c r="K43" s="2"/>
      <c r="L43" s="2"/>
      <c r="M43" s="1"/>
    </row>
    <row r="44" spans="1:13" ht="28.5" customHeight="1" thickBot="1" x14ac:dyDescent="0.35">
      <c r="A44" s="83"/>
      <c r="B44" s="96"/>
      <c r="C44" s="35" t="s">
        <v>58</v>
      </c>
      <c r="D44" s="109"/>
      <c r="E44" s="104"/>
      <c r="F44" s="104"/>
      <c r="G44" s="57">
        <f>G47</f>
        <v>0</v>
      </c>
      <c r="H44" s="57">
        <f>H47</f>
        <v>0</v>
      </c>
      <c r="I44" s="15">
        <v>0</v>
      </c>
      <c r="J44" s="2"/>
      <c r="K44" s="2"/>
      <c r="L44" s="2"/>
      <c r="M44" s="1"/>
    </row>
    <row r="45" spans="1:13" ht="28.5" customHeight="1" x14ac:dyDescent="0.3">
      <c r="A45" s="81"/>
      <c r="B45" s="88" t="s">
        <v>97</v>
      </c>
      <c r="C45" s="59"/>
      <c r="D45" s="72">
        <v>920</v>
      </c>
      <c r="E45" s="75" t="s">
        <v>10</v>
      </c>
      <c r="F45" s="42"/>
      <c r="G45" s="56"/>
      <c r="H45" s="56"/>
      <c r="I45" s="15"/>
      <c r="J45" s="2"/>
      <c r="K45" s="2"/>
      <c r="L45" s="2"/>
      <c r="M45" s="1"/>
    </row>
    <row r="46" spans="1:13" ht="23.25" customHeight="1" thickBot="1" x14ac:dyDescent="0.35">
      <c r="A46" s="82"/>
      <c r="B46" s="89"/>
      <c r="C46" s="35" t="s">
        <v>57</v>
      </c>
      <c r="D46" s="73"/>
      <c r="E46" s="76"/>
      <c r="F46" s="52" t="s">
        <v>101</v>
      </c>
      <c r="G46" s="56">
        <v>711692.5</v>
      </c>
      <c r="H46" s="56">
        <v>0</v>
      </c>
      <c r="I46" s="15">
        <v>0</v>
      </c>
      <c r="J46" s="2"/>
      <c r="K46" s="2"/>
      <c r="L46" s="2"/>
      <c r="M46" s="1"/>
    </row>
    <row r="47" spans="1:13" ht="25.5" customHeight="1" thickBot="1" x14ac:dyDescent="0.35">
      <c r="A47" s="83"/>
      <c r="B47" s="90"/>
      <c r="C47" s="35"/>
      <c r="D47" s="74"/>
      <c r="E47" s="77"/>
      <c r="F47" s="52"/>
      <c r="G47" s="56"/>
      <c r="H47" s="56"/>
      <c r="I47" s="15"/>
      <c r="J47" s="2"/>
      <c r="K47" s="2"/>
      <c r="L47" s="2"/>
      <c r="M47" s="1"/>
    </row>
    <row r="48" spans="1:13" ht="18.75" x14ac:dyDescent="0.3">
      <c r="A48" s="2"/>
      <c r="B48" s="2"/>
      <c r="C48" s="2"/>
      <c r="D48" s="4"/>
      <c r="E48" s="6"/>
      <c r="F48" s="6"/>
      <c r="G48" s="16"/>
      <c r="H48" s="2"/>
      <c r="I48" s="2"/>
      <c r="J48" s="2"/>
      <c r="K48" s="2"/>
      <c r="L48" s="2"/>
      <c r="M48" s="1"/>
    </row>
    <row r="49" spans="1:13" ht="18.75" x14ac:dyDescent="0.3">
      <c r="A49" s="2"/>
      <c r="B49" s="2" t="s">
        <v>59</v>
      </c>
      <c r="C49" s="2"/>
      <c r="D49" s="4"/>
      <c r="E49" s="6"/>
      <c r="F49" s="6" t="s">
        <v>61</v>
      </c>
      <c r="G49" s="16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4"/>
      <c r="E50" s="6"/>
      <c r="F50" s="6"/>
      <c r="G50" s="16"/>
      <c r="H50" s="2"/>
      <c r="I50" s="2"/>
      <c r="J50" s="2"/>
      <c r="K50" s="2"/>
      <c r="L50" s="2"/>
      <c r="M50" s="1"/>
    </row>
    <row r="51" spans="1:13" ht="19.5" customHeight="1" x14ac:dyDescent="0.3">
      <c r="A51" s="2"/>
      <c r="B51" s="2" t="s">
        <v>60</v>
      </c>
      <c r="C51" s="2"/>
      <c r="D51" s="4"/>
      <c r="E51" s="6"/>
      <c r="F51" s="63" t="s">
        <v>62</v>
      </c>
      <c r="G51" s="63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4"/>
      <c r="E52" s="6"/>
      <c r="F52" s="6"/>
      <c r="G52" s="16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4"/>
      <c r="E53" s="6"/>
      <c r="F53" s="6"/>
      <c r="G53" s="16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4"/>
      <c r="E54" s="6"/>
      <c r="F54" s="6"/>
      <c r="G54" s="16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4"/>
      <c r="E55" s="6"/>
      <c r="F55" s="6"/>
      <c r="G55" s="16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4"/>
      <c r="E56" s="6"/>
      <c r="F56" s="6"/>
      <c r="G56" s="16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4"/>
      <c r="E57" s="6"/>
      <c r="F57" s="6"/>
      <c r="G57" s="16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4"/>
      <c r="E58" s="6"/>
      <c r="F58" s="6"/>
      <c r="G58" s="16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4"/>
      <c r="E59" s="6"/>
      <c r="F59" s="6"/>
      <c r="G59" s="16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4"/>
      <c r="E60" s="6"/>
      <c r="F60" s="6"/>
      <c r="G60" s="16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4"/>
      <c r="E61" s="6"/>
      <c r="F61" s="6"/>
      <c r="G61" s="16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4"/>
      <c r="E62" s="6"/>
      <c r="F62" s="6"/>
      <c r="G62" s="16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4"/>
      <c r="E63" s="6"/>
      <c r="F63" s="6"/>
      <c r="G63" s="16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4"/>
      <c r="E64" s="6"/>
      <c r="F64" s="6"/>
      <c r="G64" s="16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4"/>
      <c r="E65" s="6"/>
      <c r="F65" s="6"/>
      <c r="G65" s="16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4"/>
      <c r="E66" s="6"/>
      <c r="F66" s="6"/>
      <c r="G66" s="16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4"/>
      <c r="E67" s="6"/>
      <c r="F67" s="6"/>
      <c r="G67" s="16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4"/>
      <c r="E68" s="6"/>
      <c r="F68" s="6"/>
      <c r="G68" s="16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4"/>
      <c r="E69" s="6"/>
      <c r="F69" s="6"/>
      <c r="G69" s="16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4"/>
      <c r="E70" s="6"/>
      <c r="F70" s="6"/>
      <c r="G70" s="16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4"/>
      <c r="E71" s="6"/>
      <c r="F71" s="6"/>
      <c r="G71" s="16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4"/>
      <c r="E72" s="6"/>
      <c r="F72" s="6"/>
      <c r="G72" s="16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4"/>
      <c r="E73" s="6"/>
      <c r="F73" s="6"/>
      <c r="G73" s="16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4"/>
      <c r="E74" s="6"/>
      <c r="F74" s="6"/>
      <c r="G74" s="16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4"/>
      <c r="E75" s="6"/>
      <c r="F75" s="6"/>
      <c r="G75" s="16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4"/>
      <c r="E76" s="6"/>
      <c r="F76" s="6"/>
      <c r="G76" s="16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4"/>
      <c r="E77" s="6"/>
      <c r="F77" s="6"/>
      <c r="G77" s="16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4"/>
      <c r="E78" s="6"/>
      <c r="F78" s="6"/>
      <c r="G78" s="16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4"/>
      <c r="E79" s="6"/>
      <c r="F79" s="6"/>
      <c r="G79" s="16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4"/>
      <c r="E80" s="6"/>
      <c r="F80" s="6"/>
      <c r="G80" s="16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4"/>
      <c r="E81" s="6"/>
      <c r="F81" s="6"/>
      <c r="G81" s="16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4"/>
      <c r="E82" s="6"/>
      <c r="F82" s="6"/>
      <c r="G82" s="16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4"/>
      <c r="E83" s="6"/>
      <c r="F83" s="6"/>
      <c r="G83" s="16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4"/>
      <c r="E84" s="6"/>
      <c r="F84" s="6"/>
      <c r="G84" s="16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4"/>
      <c r="E85" s="6"/>
      <c r="F85" s="6"/>
      <c r="G85" s="16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4"/>
      <c r="E86" s="6"/>
      <c r="F86" s="6"/>
      <c r="G86" s="16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4"/>
      <c r="E87" s="6"/>
      <c r="F87" s="6"/>
      <c r="G87" s="16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4"/>
      <c r="E88" s="6"/>
      <c r="F88" s="6"/>
      <c r="G88" s="16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4"/>
      <c r="E89" s="6"/>
      <c r="F89" s="6"/>
      <c r="G89" s="16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4"/>
      <c r="E90" s="6"/>
      <c r="F90" s="6"/>
      <c r="G90" s="16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4"/>
      <c r="E91" s="6"/>
      <c r="F91" s="6"/>
      <c r="G91" s="16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4"/>
      <c r="E92" s="6"/>
      <c r="F92" s="6"/>
      <c r="G92" s="16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4"/>
      <c r="E93" s="6"/>
      <c r="F93" s="6"/>
      <c r="G93" s="16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4"/>
      <c r="E94" s="6"/>
      <c r="F94" s="6"/>
      <c r="G94" s="16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4"/>
      <c r="E96" s="6"/>
      <c r="F96" s="6"/>
      <c r="G96" s="16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4"/>
      <c r="E98" s="6"/>
      <c r="F98" s="6"/>
      <c r="G98" s="16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4"/>
      <c r="F204" s="4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4"/>
      <c r="F205" s="4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4"/>
      <c r="F206" s="4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4"/>
      <c r="F207" s="4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4"/>
      <c r="F208" s="4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4"/>
      <c r="F209" s="4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4"/>
      <c r="F210" s="4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4"/>
      <c r="F211" s="4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5"/>
      <c r="E218" s="5"/>
      <c r="F218" s="5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5"/>
      <c r="E219" s="5"/>
      <c r="F219" s="5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5"/>
      <c r="E220" s="5"/>
      <c r="F220" s="5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5"/>
      <c r="E221" s="5"/>
      <c r="F221" s="5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5"/>
      <c r="E222" s="5"/>
      <c r="F222" s="5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5"/>
      <c r="E223" s="5"/>
      <c r="F223" s="5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5"/>
      <c r="E224" s="5"/>
      <c r="F224" s="5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5"/>
      <c r="E225" s="5"/>
      <c r="F225" s="5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5"/>
      <c r="E226" s="5"/>
      <c r="F226" s="5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5"/>
      <c r="E227" s="5"/>
      <c r="F227" s="5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5"/>
      <c r="E228" s="5"/>
      <c r="F228" s="5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5"/>
      <c r="E229" s="5"/>
      <c r="F229" s="5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5"/>
      <c r="E230" s="5"/>
      <c r="F230" s="5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5"/>
      <c r="E231" s="5"/>
      <c r="F231" s="5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5"/>
      <c r="E232" s="5"/>
      <c r="F232" s="5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5"/>
      <c r="E233" s="5"/>
      <c r="F233" s="5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5"/>
      <c r="E234" s="5"/>
      <c r="F234" s="5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5"/>
      <c r="E235" s="5"/>
      <c r="F235" s="5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5"/>
      <c r="E236" s="5"/>
      <c r="F236" s="5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5"/>
      <c r="E237" s="5"/>
      <c r="F237" s="5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5"/>
      <c r="E238" s="5"/>
      <c r="F238" s="5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5"/>
      <c r="E239" s="5"/>
      <c r="F239" s="5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5"/>
      <c r="E240" s="5"/>
      <c r="F240" s="5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5"/>
      <c r="E241" s="5"/>
      <c r="F241" s="5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5"/>
      <c r="E242" s="5"/>
      <c r="F242" s="5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5"/>
      <c r="E243" s="5"/>
      <c r="F243" s="5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5"/>
      <c r="E244" s="5"/>
      <c r="F244" s="5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5"/>
      <c r="E245" s="5"/>
      <c r="F245" s="5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5"/>
      <c r="E246" s="5"/>
      <c r="F246" s="5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5"/>
      <c r="E247" s="5"/>
      <c r="F247" s="5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5"/>
      <c r="E248" s="5"/>
      <c r="F248" s="5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5"/>
      <c r="E249" s="5"/>
      <c r="F249" s="5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5"/>
      <c r="E250" s="5"/>
      <c r="F250" s="5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5"/>
      <c r="E251" s="5"/>
      <c r="F251" s="5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5"/>
      <c r="E252" s="5"/>
      <c r="F252" s="5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5"/>
      <c r="E253" s="5"/>
      <c r="F253" s="5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5"/>
      <c r="E254" s="5"/>
      <c r="F254" s="5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5"/>
      <c r="E255" s="5"/>
      <c r="F255" s="5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5"/>
      <c r="E256" s="5"/>
      <c r="F256" s="5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5"/>
      <c r="E257" s="5"/>
      <c r="F257" s="5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5"/>
      <c r="E258" s="5"/>
      <c r="F258" s="5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5"/>
      <c r="E259" s="5"/>
      <c r="F259" s="5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5"/>
      <c r="E260" s="5"/>
      <c r="F260" s="5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5"/>
      <c r="E261" s="5"/>
      <c r="F261" s="5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5"/>
      <c r="E262" s="5"/>
      <c r="F262" s="5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5"/>
      <c r="E263" s="5"/>
      <c r="F263" s="5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5"/>
      <c r="E264" s="5"/>
      <c r="F264" s="5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2"/>
      <c r="E283" s="2"/>
      <c r="F283" s="2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2"/>
      <c r="E284" s="2"/>
      <c r="F284" s="2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8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8"/>
      <c r="H286" s="1"/>
      <c r="I286" s="1"/>
      <c r="J286" s="1"/>
      <c r="K286" s="1"/>
      <c r="L286" s="1"/>
      <c r="M286" s="1"/>
    </row>
    <row r="287" spans="1:13" ht="18.75" x14ac:dyDescent="0.3">
      <c r="A287" s="1"/>
      <c r="B287" s="1"/>
      <c r="C287" s="1"/>
      <c r="D287" s="1"/>
      <c r="E287" s="1"/>
      <c r="F287" s="1"/>
      <c r="G287" s="18"/>
      <c r="H287" s="1"/>
      <c r="I287" s="1"/>
      <c r="J287" s="1"/>
      <c r="K287" s="1"/>
      <c r="L287" s="1"/>
      <c r="M287" s="1"/>
    </row>
    <row r="288" spans="1:13" ht="18.75" x14ac:dyDescent="0.3">
      <c r="A288" s="1"/>
      <c r="B288" s="1"/>
      <c r="C288" s="1"/>
      <c r="D288" s="1"/>
      <c r="E288" s="1"/>
      <c r="F288" s="1"/>
      <c r="G288" s="18"/>
      <c r="H288" s="1"/>
      <c r="I288" s="1"/>
      <c r="J288" s="1"/>
      <c r="K288" s="1"/>
      <c r="L288" s="1"/>
      <c r="M288" s="1"/>
    </row>
    <row r="289" spans="1:13" ht="18.75" x14ac:dyDescent="0.3">
      <c r="A289" s="1"/>
      <c r="B289" s="1"/>
      <c r="C289" s="1"/>
      <c r="D289" s="1"/>
      <c r="E289" s="1"/>
      <c r="F289" s="1"/>
      <c r="G289" s="18"/>
      <c r="H289" s="1"/>
      <c r="I289" s="1"/>
      <c r="J289" s="1"/>
      <c r="K289" s="1"/>
      <c r="L289" s="1"/>
      <c r="M289" s="1"/>
    </row>
    <row r="290" spans="1:13" ht="18.75" x14ac:dyDescent="0.3">
      <c r="A290" s="1"/>
      <c r="B290" s="1"/>
      <c r="C290" s="1"/>
      <c r="D290" s="1"/>
      <c r="E290" s="1"/>
      <c r="F290" s="1"/>
      <c r="G290" s="18"/>
      <c r="H290" s="1"/>
      <c r="I290" s="1"/>
      <c r="J290" s="1"/>
      <c r="K290" s="1"/>
      <c r="L290" s="1"/>
      <c r="M290" s="1"/>
    </row>
    <row r="291" spans="1:13" ht="18.75" x14ac:dyDescent="0.3">
      <c r="A291" s="1"/>
      <c r="B291" s="1"/>
      <c r="C291" s="1"/>
      <c r="D291" s="1"/>
      <c r="E291" s="1"/>
      <c r="F291" s="1"/>
      <c r="G291" s="18"/>
      <c r="H291" s="1"/>
      <c r="I291" s="1"/>
      <c r="J291" s="1"/>
      <c r="K291" s="1"/>
      <c r="L291" s="1"/>
      <c r="M291" s="1"/>
    </row>
    <row r="292" spans="1:13" ht="18.75" x14ac:dyDescent="0.3">
      <c r="A292" s="1"/>
      <c r="B292" s="1"/>
      <c r="C292" s="1"/>
      <c r="D292" s="1"/>
      <c r="E292" s="1"/>
      <c r="F292" s="1"/>
      <c r="G292" s="18"/>
      <c r="H292" s="1"/>
      <c r="I292" s="1"/>
      <c r="J292" s="1"/>
      <c r="K292" s="1"/>
      <c r="L292" s="1"/>
      <c r="M292" s="1"/>
    </row>
  </sheetData>
  <mergeCells count="52">
    <mergeCell ref="F41:F44"/>
    <mergeCell ref="D38:D40"/>
    <mergeCell ref="E38:E40"/>
    <mergeCell ref="G3:I3"/>
    <mergeCell ref="F51:G51"/>
    <mergeCell ref="D45:D47"/>
    <mergeCell ref="E45:E47"/>
    <mergeCell ref="D41:D44"/>
    <mergeCell ref="E41:E44"/>
    <mergeCell ref="D35:D37"/>
    <mergeCell ref="E35:E37"/>
    <mergeCell ref="D27:D29"/>
    <mergeCell ref="E27:E29"/>
    <mergeCell ref="D31:D34"/>
    <mergeCell ref="E31:E34"/>
    <mergeCell ref="D23:D25"/>
    <mergeCell ref="A35:A37"/>
    <mergeCell ref="B35:B37"/>
    <mergeCell ref="A27:A30"/>
    <mergeCell ref="B27:B30"/>
    <mergeCell ref="A31:A34"/>
    <mergeCell ref="B31:B34"/>
    <mergeCell ref="A38:A40"/>
    <mergeCell ref="B38:B40"/>
    <mergeCell ref="A45:A47"/>
    <mergeCell ref="B45:B47"/>
    <mergeCell ref="B41:B44"/>
    <mergeCell ref="A41:A44"/>
    <mergeCell ref="E23:E25"/>
    <mergeCell ref="A17:A19"/>
    <mergeCell ref="B17:B19"/>
    <mergeCell ref="D17:D19"/>
    <mergeCell ref="E17:E19"/>
    <mergeCell ref="A20:A22"/>
    <mergeCell ref="B20:B22"/>
    <mergeCell ref="D20:D22"/>
    <mergeCell ref="E20:E22"/>
    <mergeCell ref="B23:B26"/>
    <mergeCell ref="A23:A26"/>
    <mergeCell ref="A1:I2"/>
    <mergeCell ref="A3:A4"/>
    <mergeCell ref="B3:B4"/>
    <mergeCell ref="D3:F3"/>
    <mergeCell ref="A14:A16"/>
    <mergeCell ref="B14:B16"/>
    <mergeCell ref="D14:D16"/>
    <mergeCell ref="E14:E16"/>
    <mergeCell ref="C3:C4"/>
    <mergeCell ref="B6:B9"/>
    <mergeCell ref="A6:A9"/>
    <mergeCell ref="B10:B13"/>
    <mergeCell ref="A10:A13"/>
  </mergeCells>
  <pageMargins left="0.39370078740157483" right="0" top="0.39370078740157483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9"/>
  <sheetViews>
    <sheetView tabSelected="1" workbookViewId="0">
      <selection activeCell="C13" sqref="C13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8.28515625" style="19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2"/>
      <c r="K1" s="2"/>
      <c r="L1" s="2"/>
      <c r="M1" s="1"/>
    </row>
    <row r="2" spans="1:13" ht="44.2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2"/>
      <c r="K2" s="2"/>
      <c r="L2" s="2"/>
      <c r="M2" s="1"/>
    </row>
    <row r="3" spans="1:13" ht="37.5" customHeight="1" x14ac:dyDescent="0.3">
      <c r="A3" s="70" t="s">
        <v>2</v>
      </c>
      <c r="B3" s="71" t="s">
        <v>0</v>
      </c>
      <c r="C3" s="85" t="s">
        <v>54</v>
      </c>
      <c r="D3" s="71" t="s">
        <v>1</v>
      </c>
      <c r="E3" s="71"/>
      <c r="F3" s="71"/>
      <c r="G3" s="105" t="s">
        <v>71</v>
      </c>
      <c r="H3" s="106"/>
      <c r="I3" s="111"/>
      <c r="J3" s="2"/>
      <c r="K3" s="2"/>
      <c r="L3" s="2"/>
      <c r="M3" s="1"/>
    </row>
    <row r="4" spans="1:13" ht="78" customHeight="1" x14ac:dyDescent="0.3">
      <c r="A4" s="70"/>
      <c r="B4" s="71"/>
      <c r="C4" s="87"/>
      <c r="D4" s="51" t="s">
        <v>3</v>
      </c>
      <c r="E4" s="51" t="s">
        <v>4</v>
      </c>
      <c r="F4" s="51" t="s">
        <v>5</v>
      </c>
      <c r="G4" s="36" t="s">
        <v>63</v>
      </c>
      <c r="H4" s="36" t="s">
        <v>47</v>
      </c>
      <c r="I4" s="31" t="s">
        <v>48</v>
      </c>
      <c r="J4" s="2"/>
      <c r="K4" s="2"/>
      <c r="L4" s="2"/>
      <c r="M4" s="1"/>
    </row>
    <row r="5" spans="1:13" ht="19.5" thickBot="1" x14ac:dyDescent="0.35">
      <c r="A5" s="48">
        <v>1</v>
      </c>
      <c r="B5" s="48">
        <v>2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2"/>
      <c r="K5" s="2"/>
      <c r="L5" s="2"/>
      <c r="M5" s="1"/>
    </row>
    <row r="6" spans="1:13" ht="18.75" customHeight="1" thickBot="1" x14ac:dyDescent="0.35">
      <c r="A6" s="81" t="s">
        <v>26</v>
      </c>
      <c r="B6" s="100" t="s">
        <v>105</v>
      </c>
      <c r="C6" s="34" t="s">
        <v>55</v>
      </c>
      <c r="D6" s="14" t="s">
        <v>7</v>
      </c>
      <c r="E6" s="14" t="s">
        <v>7</v>
      </c>
      <c r="F6" s="14" t="s">
        <v>7</v>
      </c>
      <c r="G6" s="61">
        <f>G7+G8+G9+G10</f>
        <v>29446597.870000001</v>
      </c>
      <c r="H6" s="61">
        <f>H7+H8+H9+H10</f>
        <v>10075900.439999999</v>
      </c>
      <c r="I6" s="15">
        <f t="shared" ref="I6:I9" si="0">H6/G6*100</f>
        <v>34.21753672353865</v>
      </c>
      <c r="J6" s="2"/>
      <c r="K6" s="2"/>
      <c r="L6" s="2"/>
      <c r="M6" s="1"/>
    </row>
    <row r="7" spans="1:13" ht="18.75" customHeight="1" thickBot="1" x14ac:dyDescent="0.35">
      <c r="A7" s="82"/>
      <c r="B7" s="101"/>
      <c r="C7" s="35" t="s">
        <v>56</v>
      </c>
      <c r="D7" s="14"/>
      <c r="E7" s="14" t="s">
        <v>7</v>
      </c>
      <c r="F7" s="14" t="s">
        <v>7</v>
      </c>
      <c r="G7" s="61">
        <f t="shared" ref="G7:H10" si="1">G12+G38+G52+G60+G88</f>
        <v>0</v>
      </c>
      <c r="H7" s="61">
        <f t="shared" si="1"/>
        <v>0</v>
      </c>
      <c r="I7" s="15">
        <v>0</v>
      </c>
      <c r="J7" s="2"/>
      <c r="K7" s="2"/>
      <c r="L7" s="2"/>
      <c r="M7" s="1"/>
    </row>
    <row r="8" spans="1:13" ht="18.75" customHeight="1" thickBot="1" x14ac:dyDescent="0.35">
      <c r="A8" s="82"/>
      <c r="B8" s="101"/>
      <c r="C8" s="35" t="s">
        <v>57</v>
      </c>
      <c r="D8" s="14"/>
      <c r="E8" s="14" t="s">
        <v>7</v>
      </c>
      <c r="F8" s="14" t="s">
        <v>7</v>
      </c>
      <c r="G8" s="61">
        <f t="shared" si="1"/>
        <v>771503.19</v>
      </c>
      <c r="H8" s="61">
        <f t="shared" si="1"/>
        <v>0</v>
      </c>
      <c r="I8" s="15">
        <f t="shared" si="0"/>
        <v>0</v>
      </c>
      <c r="J8" s="2"/>
      <c r="K8" s="2"/>
      <c r="L8" s="2"/>
      <c r="M8" s="1"/>
    </row>
    <row r="9" spans="1:13" ht="18.75" customHeight="1" thickBot="1" x14ac:dyDescent="0.35">
      <c r="A9" s="82"/>
      <c r="B9" s="101"/>
      <c r="C9" s="35" t="s">
        <v>58</v>
      </c>
      <c r="D9" s="14"/>
      <c r="E9" s="14" t="s">
        <v>7</v>
      </c>
      <c r="F9" s="14" t="s">
        <v>7</v>
      </c>
      <c r="G9" s="61">
        <f t="shared" si="1"/>
        <v>3125093.68</v>
      </c>
      <c r="H9" s="61">
        <f t="shared" si="1"/>
        <v>1326006.48</v>
      </c>
      <c r="I9" s="15">
        <f t="shared" si="0"/>
        <v>42.430935382391475</v>
      </c>
      <c r="J9" s="2"/>
      <c r="K9" s="2"/>
      <c r="L9" s="2"/>
      <c r="M9" s="1"/>
    </row>
    <row r="10" spans="1:13" ht="22.5" customHeight="1" thickBot="1" x14ac:dyDescent="0.35">
      <c r="A10" s="83"/>
      <c r="B10" s="102"/>
      <c r="C10" s="53" t="s">
        <v>64</v>
      </c>
      <c r="D10" s="14"/>
      <c r="E10" s="14" t="s">
        <v>7</v>
      </c>
      <c r="F10" s="14" t="s">
        <v>7</v>
      </c>
      <c r="G10" s="54">
        <f t="shared" si="1"/>
        <v>25550001</v>
      </c>
      <c r="H10" s="54">
        <f t="shared" si="1"/>
        <v>8749893.959999999</v>
      </c>
      <c r="I10" s="15">
        <f>H10/G10*100</f>
        <v>34.246158972753072</v>
      </c>
      <c r="J10" s="2"/>
      <c r="K10" s="2"/>
      <c r="L10" s="2"/>
      <c r="M10" s="1"/>
    </row>
    <row r="11" spans="1:13" ht="30" customHeight="1" thickBot="1" x14ac:dyDescent="0.35">
      <c r="A11" s="81" t="s">
        <v>27</v>
      </c>
      <c r="B11" s="94" t="s">
        <v>6</v>
      </c>
      <c r="C11" s="34" t="s">
        <v>55</v>
      </c>
      <c r="D11" s="14" t="s">
        <v>7</v>
      </c>
      <c r="E11" s="9" t="s">
        <v>7</v>
      </c>
      <c r="F11" s="12" t="s">
        <v>7</v>
      </c>
      <c r="G11" s="54">
        <f>G12+G13+G14+G15</f>
        <v>21609838.68</v>
      </c>
      <c r="H11" s="54">
        <f>H12+H13+H14+H15</f>
        <v>8412638.9100000001</v>
      </c>
      <c r="I11" s="15">
        <f t="shared" ref="I11" si="2">H11/G11*100</f>
        <v>38.929670112650747</v>
      </c>
      <c r="J11" s="2"/>
      <c r="K11" s="2"/>
      <c r="L11" s="2"/>
      <c r="M11" s="1"/>
    </row>
    <row r="12" spans="1:13" ht="19.5" customHeight="1" thickBot="1" x14ac:dyDescent="0.35">
      <c r="A12" s="82"/>
      <c r="B12" s="95"/>
      <c r="C12" s="35" t="s">
        <v>56</v>
      </c>
      <c r="D12" s="12" t="s">
        <v>7</v>
      </c>
      <c r="E12" s="12" t="s">
        <v>7</v>
      </c>
      <c r="F12" s="12" t="s">
        <v>7</v>
      </c>
      <c r="G12" s="54"/>
      <c r="H12" s="54"/>
      <c r="I12" s="15"/>
      <c r="J12" s="2"/>
      <c r="K12" s="2"/>
      <c r="L12" s="2"/>
      <c r="M12" s="1"/>
    </row>
    <row r="13" spans="1:13" ht="25.5" customHeight="1" thickBot="1" x14ac:dyDescent="0.35">
      <c r="A13" s="82"/>
      <c r="B13" s="95"/>
      <c r="C13" s="35" t="s">
        <v>57</v>
      </c>
      <c r="D13" s="12" t="s">
        <v>7</v>
      </c>
      <c r="E13" s="12" t="s">
        <v>7</v>
      </c>
      <c r="F13" s="12" t="s">
        <v>7</v>
      </c>
      <c r="G13" s="54"/>
      <c r="H13" s="54"/>
      <c r="I13" s="15"/>
      <c r="J13" s="2"/>
      <c r="K13" s="2"/>
      <c r="L13" s="2"/>
      <c r="M13" s="1"/>
    </row>
    <row r="14" spans="1:13" ht="25.5" customHeight="1" thickBot="1" x14ac:dyDescent="0.35">
      <c r="A14" s="82"/>
      <c r="B14" s="95"/>
      <c r="C14" s="35" t="s">
        <v>58</v>
      </c>
      <c r="D14" s="12" t="s">
        <v>7</v>
      </c>
      <c r="E14" s="12" t="s">
        <v>7</v>
      </c>
      <c r="F14" s="12" t="s">
        <v>7</v>
      </c>
      <c r="G14" s="54">
        <f>G18+G21</f>
        <v>3125093.68</v>
      </c>
      <c r="H14" s="54">
        <f>H18+H21</f>
        <v>1326006.48</v>
      </c>
      <c r="I14" s="15">
        <f t="shared" ref="I14:I74" si="3">H14/G14*100</f>
        <v>42.430935382391475</v>
      </c>
      <c r="J14" s="2"/>
      <c r="K14" s="2"/>
      <c r="L14" s="2"/>
      <c r="M14" s="1"/>
    </row>
    <row r="15" spans="1:13" ht="21.75" customHeight="1" x14ac:dyDescent="0.3">
      <c r="A15" s="83"/>
      <c r="B15" s="96"/>
      <c r="C15" s="53" t="s">
        <v>64</v>
      </c>
      <c r="D15" s="12" t="s">
        <v>7</v>
      </c>
      <c r="E15" s="12" t="s">
        <v>7</v>
      </c>
      <c r="F15" s="12" t="s">
        <v>7</v>
      </c>
      <c r="G15" s="55">
        <f>G24+G27+G30+G33+G36</f>
        <v>18484745</v>
      </c>
      <c r="H15" s="55">
        <f>H24+H27+H30+H33+H36</f>
        <v>7086632.4299999997</v>
      </c>
      <c r="I15" s="15">
        <f t="shared" si="3"/>
        <v>38.337734331742205</v>
      </c>
      <c r="J15" s="2"/>
      <c r="K15" s="2"/>
      <c r="L15" s="2"/>
      <c r="M15" s="1"/>
    </row>
    <row r="16" spans="1:13" ht="4.5" customHeight="1" x14ac:dyDescent="0.3">
      <c r="A16" s="64" t="s">
        <v>28</v>
      </c>
      <c r="B16" s="65" t="s">
        <v>65</v>
      </c>
      <c r="C16" s="53"/>
      <c r="D16" s="66">
        <v>920</v>
      </c>
      <c r="E16" s="67" t="s">
        <v>9</v>
      </c>
      <c r="F16" s="42"/>
      <c r="G16" s="56"/>
      <c r="H16" s="56"/>
      <c r="I16" s="15"/>
      <c r="J16" s="2"/>
      <c r="K16" s="2"/>
      <c r="L16" s="2"/>
      <c r="M16" s="1"/>
    </row>
    <row r="17" spans="1:13" ht="19.5" x14ac:dyDescent="0.3">
      <c r="A17" s="64"/>
      <c r="B17" s="65"/>
      <c r="C17" s="53"/>
      <c r="D17" s="66"/>
      <c r="E17" s="67"/>
      <c r="F17" s="43"/>
      <c r="G17" s="56"/>
      <c r="H17" s="56"/>
      <c r="I17" s="15"/>
      <c r="J17" s="2"/>
      <c r="K17" s="2"/>
      <c r="L17" s="2"/>
      <c r="M17" s="1"/>
    </row>
    <row r="18" spans="1:13" ht="39.75" customHeight="1" thickBot="1" x14ac:dyDescent="0.35">
      <c r="A18" s="64"/>
      <c r="B18" s="65"/>
      <c r="C18" s="35" t="s">
        <v>58</v>
      </c>
      <c r="D18" s="66"/>
      <c r="E18" s="67"/>
      <c r="F18" s="52" t="s">
        <v>66</v>
      </c>
      <c r="G18" s="56">
        <v>3000000</v>
      </c>
      <c r="H18" s="56">
        <v>1299945.97</v>
      </c>
      <c r="I18" s="15">
        <f>H18/G18*100</f>
        <v>43.331532333333335</v>
      </c>
      <c r="J18" s="2"/>
      <c r="K18" s="2"/>
      <c r="L18" s="2"/>
      <c r="M18" s="1"/>
    </row>
    <row r="19" spans="1:13" ht="9.75" customHeight="1" x14ac:dyDescent="0.3">
      <c r="A19" s="64" t="s">
        <v>50</v>
      </c>
      <c r="B19" s="68" t="s">
        <v>67</v>
      </c>
      <c r="C19" s="51"/>
      <c r="D19" s="66">
        <v>920</v>
      </c>
      <c r="E19" s="67" t="s">
        <v>10</v>
      </c>
      <c r="F19" s="42"/>
      <c r="G19" s="56"/>
      <c r="H19" s="56"/>
      <c r="I19" s="15"/>
      <c r="J19" s="2"/>
      <c r="K19" s="2"/>
      <c r="L19" s="2"/>
      <c r="M19" s="1"/>
    </row>
    <row r="20" spans="1:13" ht="19.5" x14ac:dyDescent="0.3">
      <c r="A20" s="64"/>
      <c r="B20" s="68"/>
      <c r="C20" s="51"/>
      <c r="D20" s="66"/>
      <c r="E20" s="67"/>
      <c r="F20" s="43"/>
      <c r="G20" s="56"/>
      <c r="H20" s="56"/>
      <c r="I20" s="15"/>
      <c r="J20" s="2"/>
      <c r="K20" s="2"/>
      <c r="L20" s="2"/>
      <c r="M20" s="1"/>
    </row>
    <row r="21" spans="1:13" ht="26.25" customHeight="1" thickBot="1" x14ac:dyDescent="0.35">
      <c r="A21" s="64"/>
      <c r="B21" s="68"/>
      <c r="C21" s="35" t="s">
        <v>58</v>
      </c>
      <c r="D21" s="66"/>
      <c r="E21" s="67"/>
      <c r="F21" s="52" t="s">
        <v>68</v>
      </c>
      <c r="G21" s="56">
        <v>125093.68</v>
      </c>
      <c r="H21" s="56">
        <v>26060.51</v>
      </c>
      <c r="I21" s="15">
        <f>H21/G21*100</f>
        <v>20.832795070062694</v>
      </c>
      <c r="J21" s="2"/>
      <c r="K21" s="2"/>
      <c r="L21" s="2"/>
      <c r="M21" s="1"/>
    </row>
    <row r="22" spans="1:13" ht="19.5" x14ac:dyDescent="0.3">
      <c r="A22" s="64" t="s">
        <v>29</v>
      </c>
      <c r="B22" s="68" t="s">
        <v>69</v>
      </c>
      <c r="C22" s="51"/>
      <c r="D22" s="66">
        <v>920</v>
      </c>
      <c r="E22" s="67" t="s">
        <v>10</v>
      </c>
      <c r="F22" s="42"/>
      <c r="G22" s="56"/>
      <c r="H22" s="56"/>
      <c r="I22" s="15"/>
      <c r="J22" s="2"/>
      <c r="K22" s="2"/>
      <c r="L22" s="2"/>
      <c r="M22" s="1"/>
    </row>
    <row r="23" spans="1:13" ht="19.5" x14ac:dyDescent="0.3">
      <c r="A23" s="64"/>
      <c r="B23" s="68"/>
      <c r="C23" s="51"/>
      <c r="D23" s="66"/>
      <c r="E23" s="67"/>
      <c r="F23" s="43"/>
      <c r="G23" s="56"/>
      <c r="H23" s="56"/>
      <c r="I23" s="15"/>
      <c r="J23" s="2"/>
      <c r="K23" s="2"/>
      <c r="L23" s="2"/>
      <c r="M23" s="1"/>
    </row>
    <row r="24" spans="1:13" ht="19.5" x14ac:dyDescent="0.3">
      <c r="A24" s="64"/>
      <c r="B24" s="68"/>
      <c r="C24" s="53" t="s">
        <v>64</v>
      </c>
      <c r="D24" s="66"/>
      <c r="E24" s="67"/>
      <c r="F24" s="52" t="s">
        <v>70</v>
      </c>
      <c r="G24" s="56">
        <v>412693</v>
      </c>
      <c r="H24" s="56">
        <v>307638.89</v>
      </c>
      <c r="I24" s="15">
        <f t="shared" si="3"/>
        <v>74.544247176472595</v>
      </c>
      <c r="J24" s="2"/>
      <c r="K24" s="2"/>
      <c r="L24" s="2"/>
      <c r="M24" s="1"/>
    </row>
    <row r="25" spans="1:13" ht="24.75" customHeight="1" x14ac:dyDescent="0.3">
      <c r="A25" s="64" t="s">
        <v>51</v>
      </c>
      <c r="B25" s="68" t="s">
        <v>73</v>
      </c>
      <c r="C25" s="53"/>
      <c r="D25" s="66">
        <v>920</v>
      </c>
      <c r="E25" s="67" t="s">
        <v>46</v>
      </c>
      <c r="F25" s="42"/>
      <c r="G25" s="56"/>
      <c r="H25" s="56"/>
      <c r="I25" s="15"/>
      <c r="J25" s="2"/>
      <c r="K25" s="2"/>
      <c r="L25" s="2"/>
      <c r="M25" s="1"/>
    </row>
    <row r="26" spans="1:13" ht="19.5" x14ac:dyDescent="0.3">
      <c r="A26" s="64"/>
      <c r="B26" s="68"/>
      <c r="C26" s="51"/>
      <c r="D26" s="66"/>
      <c r="E26" s="67"/>
      <c r="F26" s="43"/>
      <c r="G26" s="56"/>
      <c r="H26" s="56"/>
      <c r="I26" s="15"/>
      <c r="J26" s="2"/>
      <c r="K26" s="2"/>
      <c r="L26" s="2"/>
      <c r="M26" s="1"/>
    </row>
    <row r="27" spans="1:13" ht="19.5" x14ac:dyDescent="0.3">
      <c r="A27" s="64"/>
      <c r="B27" s="68"/>
      <c r="C27" s="53" t="s">
        <v>64</v>
      </c>
      <c r="D27" s="66"/>
      <c r="E27" s="67"/>
      <c r="F27" s="52" t="s">
        <v>72</v>
      </c>
      <c r="G27" s="56">
        <v>346000</v>
      </c>
      <c r="H27" s="56">
        <v>104187.81</v>
      </c>
      <c r="I27" s="15">
        <f t="shared" si="3"/>
        <v>30.1120838150289</v>
      </c>
      <c r="J27" s="2"/>
      <c r="K27" s="2"/>
      <c r="L27" s="2"/>
      <c r="M27" s="1"/>
    </row>
    <row r="28" spans="1:13" ht="34.5" customHeight="1" x14ac:dyDescent="0.3">
      <c r="A28" s="64" t="s">
        <v>30</v>
      </c>
      <c r="B28" s="68" t="s">
        <v>74</v>
      </c>
      <c r="C28" s="51"/>
      <c r="D28" s="66">
        <v>920</v>
      </c>
      <c r="E28" s="67" t="s">
        <v>8</v>
      </c>
      <c r="F28" s="42"/>
      <c r="G28" s="56"/>
      <c r="H28" s="56"/>
      <c r="I28" s="15"/>
      <c r="J28" s="2"/>
      <c r="K28" s="2"/>
      <c r="L28" s="2"/>
      <c r="M28" s="1"/>
    </row>
    <row r="29" spans="1:13" ht="19.5" x14ac:dyDescent="0.3">
      <c r="A29" s="64"/>
      <c r="B29" s="68"/>
      <c r="C29" s="51"/>
      <c r="D29" s="66"/>
      <c r="E29" s="67"/>
      <c r="F29" s="43"/>
      <c r="G29" s="56"/>
      <c r="H29" s="56"/>
      <c r="I29" s="15"/>
      <c r="J29" s="2"/>
      <c r="K29" s="2"/>
      <c r="L29" s="2"/>
      <c r="M29" s="1"/>
    </row>
    <row r="30" spans="1:13" ht="37.5" x14ac:dyDescent="0.3">
      <c r="A30" s="64"/>
      <c r="B30" s="68"/>
      <c r="C30" s="53" t="s">
        <v>64</v>
      </c>
      <c r="D30" s="66"/>
      <c r="E30" s="67"/>
      <c r="F30" s="52" t="s">
        <v>75</v>
      </c>
      <c r="G30" s="56">
        <v>5627013</v>
      </c>
      <c r="H30" s="56">
        <v>3621895.09</v>
      </c>
      <c r="I30" s="15">
        <f t="shared" si="3"/>
        <v>64.366211522880789</v>
      </c>
      <c r="J30" s="2"/>
      <c r="K30" s="2"/>
      <c r="L30" s="2"/>
      <c r="M30" s="1"/>
    </row>
    <row r="31" spans="1:13" ht="11.25" customHeight="1" x14ac:dyDescent="0.3">
      <c r="A31" s="64" t="s">
        <v>52</v>
      </c>
      <c r="B31" s="78" t="s">
        <v>76</v>
      </c>
      <c r="C31" s="39"/>
      <c r="D31" s="66">
        <v>920</v>
      </c>
      <c r="E31" s="67" t="s">
        <v>8</v>
      </c>
      <c r="F31" s="43"/>
      <c r="G31" s="56"/>
      <c r="H31" s="56"/>
      <c r="I31" s="15"/>
      <c r="J31" s="2"/>
      <c r="K31" s="2"/>
      <c r="L31" s="2"/>
      <c r="M31" s="1"/>
    </row>
    <row r="32" spans="1:13" ht="23.25" customHeight="1" x14ac:dyDescent="0.3">
      <c r="A32" s="64"/>
      <c r="B32" s="79"/>
      <c r="C32" s="40"/>
      <c r="D32" s="66"/>
      <c r="E32" s="67"/>
      <c r="F32" s="43"/>
      <c r="G32" s="56"/>
      <c r="H32" s="56"/>
      <c r="I32" s="15"/>
      <c r="J32" s="2"/>
      <c r="K32" s="2"/>
      <c r="L32" s="2"/>
      <c r="M32" s="1"/>
    </row>
    <row r="33" spans="1:13" ht="19.5" x14ac:dyDescent="0.3">
      <c r="A33" s="64"/>
      <c r="B33" s="80"/>
      <c r="C33" s="53" t="s">
        <v>64</v>
      </c>
      <c r="D33" s="66"/>
      <c r="E33" s="67"/>
      <c r="F33" s="52" t="s">
        <v>77</v>
      </c>
      <c r="G33" s="56">
        <v>11799039</v>
      </c>
      <c r="H33" s="56">
        <v>3052910.64</v>
      </c>
      <c r="I33" s="15">
        <f t="shared" si="3"/>
        <v>25.874231282734129</v>
      </c>
      <c r="J33" s="2"/>
      <c r="K33" s="2"/>
      <c r="L33" s="2"/>
      <c r="M33" s="1"/>
    </row>
    <row r="34" spans="1:13" ht="19.5" x14ac:dyDescent="0.3">
      <c r="A34" s="64" t="s">
        <v>53</v>
      </c>
      <c r="B34" s="68" t="s">
        <v>78</v>
      </c>
      <c r="C34" s="39"/>
      <c r="D34" s="72">
        <v>920</v>
      </c>
      <c r="E34" s="75" t="s">
        <v>8</v>
      </c>
      <c r="F34" s="43"/>
      <c r="G34" s="56"/>
      <c r="H34" s="56"/>
      <c r="I34" s="15"/>
      <c r="J34" s="2"/>
      <c r="K34" s="2"/>
      <c r="L34" s="2"/>
      <c r="M34" s="1"/>
    </row>
    <row r="35" spans="1:13" ht="19.5" x14ac:dyDescent="0.3">
      <c r="A35" s="64"/>
      <c r="B35" s="68"/>
      <c r="C35" s="40"/>
      <c r="D35" s="73"/>
      <c r="E35" s="76"/>
      <c r="F35" s="43"/>
      <c r="G35" s="56"/>
      <c r="H35" s="56"/>
      <c r="I35" s="15"/>
      <c r="J35" s="2"/>
      <c r="K35" s="2"/>
      <c r="L35" s="2"/>
      <c r="M35" s="1"/>
    </row>
    <row r="36" spans="1:13" ht="20.25" thickBot="1" x14ac:dyDescent="0.35">
      <c r="A36" s="64"/>
      <c r="B36" s="68"/>
      <c r="C36" s="53" t="s">
        <v>64</v>
      </c>
      <c r="D36" s="74"/>
      <c r="E36" s="77"/>
      <c r="F36" s="52" t="s">
        <v>79</v>
      </c>
      <c r="G36" s="56">
        <v>300000</v>
      </c>
      <c r="H36" s="56">
        <v>0</v>
      </c>
      <c r="I36" s="15">
        <f t="shared" si="3"/>
        <v>0</v>
      </c>
      <c r="J36" s="2"/>
      <c r="K36" s="2"/>
      <c r="L36" s="2"/>
      <c r="M36" s="1"/>
    </row>
    <row r="37" spans="1:13" ht="20.25" thickBot="1" x14ac:dyDescent="0.35">
      <c r="A37" s="81" t="s">
        <v>31</v>
      </c>
      <c r="B37" s="94" t="s">
        <v>44</v>
      </c>
      <c r="C37" s="34" t="s">
        <v>55</v>
      </c>
      <c r="D37" s="12" t="s">
        <v>7</v>
      </c>
      <c r="E37" s="12" t="s">
        <v>7</v>
      </c>
      <c r="F37" s="12" t="s">
        <v>7</v>
      </c>
      <c r="G37" s="57">
        <f>G38+G39+G40+G41</f>
        <v>4564180</v>
      </c>
      <c r="H37" s="57">
        <f>H38+H39+H40+H41</f>
        <v>1222412</v>
      </c>
      <c r="I37" s="15">
        <f t="shared" si="3"/>
        <v>26.782729866043848</v>
      </c>
      <c r="J37" s="2"/>
      <c r="K37" s="2"/>
      <c r="L37" s="2"/>
      <c r="M37" s="1"/>
    </row>
    <row r="38" spans="1:13" ht="20.25" thickBot="1" x14ac:dyDescent="0.35">
      <c r="A38" s="82"/>
      <c r="B38" s="95"/>
      <c r="C38" s="35" t="s">
        <v>56</v>
      </c>
      <c r="D38" s="12" t="s">
        <v>7</v>
      </c>
      <c r="E38" s="12" t="s">
        <v>7</v>
      </c>
      <c r="F38" s="12" t="s">
        <v>7</v>
      </c>
      <c r="G38" s="56"/>
      <c r="H38" s="56"/>
      <c r="I38" s="15"/>
      <c r="J38" s="2"/>
      <c r="K38" s="2"/>
      <c r="L38" s="2"/>
      <c r="M38" s="1"/>
    </row>
    <row r="39" spans="1:13" ht="20.25" thickBot="1" x14ac:dyDescent="0.35">
      <c r="A39" s="82"/>
      <c r="B39" s="95"/>
      <c r="C39" s="35" t="s">
        <v>57</v>
      </c>
      <c r="D39" s="12" t="s">
        <v>7</v>
      </c>
      <c r="E39" s="12" t="s">
        <v>7</v>
      </c>
      <c r="F39" s="12" t="s">
        <v>7</v>
      </c>
      <c r="G39" s="56"/>
      <c r="H39" s="56"/>
      <c r="I39" s="15"/>
      <c r="J39" s="2"/>
      <c r="K39" s="2"/>
      <c r="L39" s="2"/>
      <c r="M39" s="1"/>
    </row>
    <row r="40" spans="1:13" ht="20.25" thickBot="1" x14ac:dyDescent="0.35">
      <c r="A40" s="82"/>
      <c r="B40" s="95"/>
      <c r="C40" s="35" t="s">
        <v>58</v>
      </c>
      <c r="D40" s="12" t="s">
        <v>7</v>
      </c>
      <c r="E40" s="12" t="s">
        <v>7</v>
      </c>
      <c r="F40" s="12" t="s">
        <v>7</v>
      </c>
      <c r="G40" s="56"/>
      <c r="H40" s="56"/>
      <c r="I40" s="15"/>
      <c r="J40" s="2"/>
      <c r="K40" s="2"/>
      <c r="L40" s="2"/>
      <c r="M40" s="1"/>
    </row>
    <row r="41" spans="1:13" ht="24" customHeight="1" x14ac:dyDescent="0.3">
      <c r="A41" s="83"/>
      <c r="B41" s="96"/>
      <c r="C41" s="53" t="s">
        <v>64</v>
      </c>
      <c r="D41" s="12" t="s">
        <v>7</v>
      </c>
      <c r="E41" s="10" t="s">
        <v>7</v>
      </c>
      <c r="F41" s="10" t="s">
        <v>7</v>
      </c>
      <c r="G41" s="55">
        <f>G44+G50+G47</f>
        <v>4564180</v>
      </c>
      <c r="H41" s="55">
        <f>H44+H50+H47</f>
        <v>1222412</v>
      </c>
      <c r="I41" s="15">
        <f t="shared" si="3"/>
        <v>26.782729866043848</v>
      </c>
      <c r="J41" s="2"/>
      <c r="K41" s="2"/>
      <c r="L41" s="2"/>
      <c r="M41" s="1"/>
    </row>
    <row r="42" spans="1:13" ht="19.5" x14ac:dyDescent="0.3">
      <c r="A42" s="64" t="s">
        <v>32</v>
      </c>
      <c r="B42" s="68" t="s">
        <v>80</v>
      </c>
      <c r="C42" s="51"/>
      <c r="D42" s="66">
        <v>920</v>
      </c>
      <c r="E42" s="67" t="s">
        <v>11</v>
      </c>
      <c r="F42" s="42"/>
      <c r="G42" s="56"/>
      <c r="H42" s="56"/>
      <c r="I42" s="15"/>
      <c r="J42" s="2"/>
      <c r="K42" s="2"/>
      <c r="L42" s="2"/>
      <c r="M42" s="1"/>
    </row>
    <row r="43" spans="1:13" ht="19.5" x14ac:dyDescent="0.3">
      <c r="A43" s="64"/>
      <c r="B43" s="68"/>
      <c r="C43" s="51"/>
      <c r="D43" s="66"/>
      <c r="E43" s="67"/>
      <c r="F43" s="43"/>
      <c r="G43" s="56"/>
      <c r="H43" s="56"/>
      <c r="I43" s="15"/>
      <c r="J43" s="2"/>
      <c r="K43" s="2"/>
      <c r="L43" s="2"/>
      <c r="M43" s="1"/>
    </row>
    <row r="44" spans="1:13" ht="42" customHeight="1" x14ac:dyDescent="0.3">
      <c r="A44" s="64"/>
      <c r="B44" s="68"/>
      <c r="C44" s="53" t="s">
        <v>64</v>
      </c>
      <c r="D44" s="66"/>
      <c r="E44" s="67"/>
      <c r="F44" s="52" t="s">
        <v>13</v>
      </c>
      <c r="G44" s="56">
        <v>4182200</v>
      </c>
      <c r="H44" s="56">
        <v>1050000</v>
      </c>
      <c r="I44" s="15">
        <f t="shared" si="3"/>
        <v>25.106403328391757</v>
      </c>
      <c r="J44" s="2"/>
      <c r="K44" s="2"/>
      <c r="L44" s="2"/>
      <c r="M44" s="1"/>
    </row>
    <row r="45" spans="1:13" ht="27.75" customHeight="1" x14ac:dyDescent="0.3">
      <c r="A45" s="81"/>
      <c r="B45" s="68" t="s">
        <v>81</v>
      </c>
      <c r="C45" s="39"/>
      <c r="D45" s="72">
        <v>920</v>
      </c>
      <c r="E45" s="75" t="s">
        <v>14</v>
      </c>
      <c r="F45" s="75" t="s">
        <v>12</v>
      </c>
      <c r="G45" s="56"/>
      <c r="H45" s="56"/>
      <c r="I45" s="15"/>
      <c r="J45" s="2"/>
      <c r="K45" s="2"/>
      <c r="L45" s="2"/>
      <c r="M45" s="1"/>
    </row>
    <row r="46" spans="1:13" ht="30" customHeight="1" x14ac:dyDescent="0.3">
      <c r="A46" s="82"/>
      <c r="B46" s="68"/>
      <c r="C46" s="40"/>
      <c r="D46" s="73"/>
      <c r="E46" s="76"/>
      <c r="F46" s="76"/>
      <c r="G46" s="56"/>
      <c r="H46" s="56"/>
      <c r="I46" s="15"/>
      <c r="J46" s="2"/>
      <c r="K46" s="2"/>
      <c r="L46" s="2"/>
      <c r="M46" s="1"/>
    </row>
    <row r="47" spans="1:13" ht="42" customHeight="1" x14ac:dyDescent="0.3">
      <c r="A47" s="83"/>
      <c r="B47" s="68"/>
      <c r="C47" s="53" t="s">
        <v>64</v>
      </c>
      <c r="D47" s="74"/>
      <c r="E47" s="77"/>
      <c r="F47" s="77"/>
      <c r="G47" s="56">
        <v>172980</v>
      </c>
      <c r="H47" s="56">
        <v>172412</v>
      </c>
      <c r="I47" s="15">
        <f t="shared" ref="I47" si="4">H47/G47*100</f>
        <v>99.67163833969245</v>
      </c>
      <c r="J47" s="2"/>
      <c r="K47" s="2"/>
      <c r="L47" s="2"/>
      <c r="M47" s="1"/>
    </row>
    <row r="48" spans="1:13" ht="7.5" customHeight="1" x14ac:dyDescent="0.3">
      <c r="A48" s="64" t="s">
        <v>33</v>
      </c>
      <c r="B48" s="68" t="s">
        <v>82</v>
      </c>
      <c r="C48" s="51"/>
      <c r="D48" s="66">
        <v>920</v>
      </c>
      <c r="E48" s="67" t="s">
        <v>11</v>
      </c>
      <c r="F48" s="42"/>
      <c r="G48" s="56"/>
      <c r="H48" s="56"/>
      <c r="I48" s="15"/>
      <c r="J48" s="2"/>
      <c r="K48" s="2"/>
      <c r="L48" s="2"/>
      <c r="M48" s="1"/>
    </row>
    <row r="49" spans="1:13" ht="6.75" customHeight="1" x14ac:dyDescent="0.3">
      <c r="A49" s="64"/>
      <c r="B49" s="68"/>
      <c r="C49" s="51"/>
      <c r="D49" s="66"/>
      <c r="E49" s="67"/>
      <c r="F49" s="43"/>
      <c r="G49" s="56"/>
      <c r="H49" s="56"/>
      <c r="I49" s="15"/>
      <c r="J49" s="2"/>
      <c r="K49" s="2"/>
      <c r="L49" s="2"/>
      <c r="M49" s="1"/>
    </row>
    <row r="50" spans="1:13" ht="25.5" customHeight="1" thickBot="1" x14ac:dyDescent="0.35">
      <c r="A50" s="64"/>
      <c r="B50" s="68"/>
      <c r="C50" s="53" t="s">
        <v>64</v>
      </c>
      <c r="D50" s="66"/>
      <c r="E50" s="67"/>
      <c r="F50" s="52" t="s">
        <v>83</v>
      </c>
      <c r="G50" s="56">
        <v>209000</v>
      </c>
      <c r="H50" s="56">
        <v>0</v>
      </c>
      <c r="I50" s="15">
        <f t="shared" si="3"/>
        <v>0</v>
      </c>
      <c r="J50" s="2"/>
      <c r="K50" s="2"/>
      <c r="L50" s="2"/>
      <c r="M50" s="1"/>
    </row>
    <row r="51" spans="1:13" ht="25.5" customHeight="1" thickBot="1" x14ac:dyDescent="0.35">
      <c r="A51" s="81" t="s">
        <v>34</v>
      </c>
      <c r="B51" s="94" t="s">
        <v>15</v>
      </c>
      <c r="C51" s="34" t="s">
        <v>55</v>
      </c>
      <c r="D51" s="12" t="s">
        <v>7</v>
      </c>
      <c r="E51" s="12" t="s">
        <v>7</v>
      </c>
      <c r="F51" s="12" t="s">
        <v>7</v>
      </c>
      <c r="G51" s="57">
        <f>G52+G53+G54+G55</f>
        <v>13800</v>
      </c>
      <c r="H51" s="57">
        <f>H52+H53+H54+H55</f>
        <v>0</v>
      </c>
      <c r="I51" s="15">
        <v>0</v>
      </c>
      <c r="J51" s="2"/>
      <c r="K51" s="2"/>
      <c r="L51" s="2"/>
      <c r="M51" s="1"/>
    </row>
    <row r="52" spans="1:13" ht="25.5" customHeight="1" thickBot="1" x14ac:dyDescent="0.35">
      <c r="A52" s="82"/>
      <c r="B52" s="95"/>
      <c r="C52" s="35" t="s">
        <v>56</v>
      </c>
      <c r="D52" s="12" t="s">
        <v>7</v>
      </c>
      <c r="E52" s="12" t="s">
        <v>7</v>
      </c>
      <c r="F52" s="12" t="s">
        <v>7</v>
      </c>
      <c r="G52" s="56"/>
      <c r="H52" s="56"/>
      <c r="I52" s="15"/>
      <c r="J52" s="2"/>
      <c r="K52" s="2"/>
      <c r="L52" s="2"/>
      <c r="M52" s="1"/>
    </row>
    <row r="53" spans="1:13" ht="25.5" customHeight="1" thickBot="1" x14ac:dyDescent="0.35">
      <c r="A53" s="82"/>
      <c r="B53" s="95"/>
      <c r="C53" s="35" t="s">
        <v>57</v>
      </c>
      <c r="D53" s="12" t="s">
        <v>7</v>
      </c>
      <c r="E53" s="12" t="s">
        <v>7</v>
      </c>
      <c r="F53" s="12" t="s">
        <v>7</v>
      </c>
      <c r="G53" s="56"/>
      <c r="H53" s="56"/>
      <c r="I53" s="15"/>
      <c r="J53" s="2"/>
      <c r="K53" s="2"/>
      <c r="L53" s="2"/>
      <c r="M53" s="1"/>
    </row>
    <row r="54" spans="1:13" ht="25.5" customHeight="1" thickBot="1" x14ac:dyDescent="0.35">
      <c r="A54" s="82"/>
      <c r="B54" s="95"/>
      <c r="C54" s="35" t="s">
        <v>58</v>
      </c>
      <c r="D54" s="12" t="s">
        <v>7</v>
      </c>
      <c r="E54" s="12" t="s">
        <v>7</v>
      </c>
      <c r="F54" s="12" t="s">
        <v>7</v>
      </c>
      <c r="G54" s="56"/>
      <c r="H54" s="56"/>
      <c r="I54" s="15"/>
      <c r="J54" s="2"/>
      <c r="K54" s="2"/>
      <c r="L54" s="2"/>
      <c r="M54" s="1"/>
    </row>
    <row r="55" spans="1:13" ht="19.5" x14ac:dyDescent="0.3">
      <c r="A55" s="83"/>
      <c r="B55" s="96"/>
      <c r="C55" s="53" t="s">
        <v>64</v>
      </c>
      <c r="D55" s="9">
        <v>920</v>
      </c>
      <c r="E55" s="10" t="s">
        <v>7</v>
      </c>
      <c r="F55" s="10" t="s">
        <v>7</v>
      </c>
      <c r="G55" s="55">
        <f t="shared" ref="G55:H55" si="5">G58</f>
        <v>13800</v>
      </c>
      <c r="H55" s="55">
        <f t="shared" si="5"/>
        <v>0</v>
      </c>
      <c r="I55" s="15">
        <f t="shared" si="3"/>
        <v>0</v>
      </c>
      <c r="J55" s="2"/>
      <c r="K55" s="2"/>
      <c r="L55" s="2"/>
      <c r="M55" s="1"/>
    </row>
    <row r="56" spans="1:13" ht="35.25" customHeight="1" x14ac:dyDescent="0.3">
      <c r="A56" s="64" t="s">
        <v>35</v>
      </c>
      <c r="B56" s="84" t="s">
        <v>84</v>
      </c>
      <c r="C56" s="58"/>
      <c r="D56" s="66">
        <v>920</v>
      </c>
      <c r="E56" s="67" t="s">
        <v>16</v>
      </c>
      <c r="F56" s="42"/>
      <c r="G56" s="56"/>
      <c r="H56" s="56"/>
      <c r="I56" s="15"/>
      <c r="J56" s="2"/>
      <c r="K56" s="2"/>
      <c r="L56" s="2"/>
      <c r="M56" s="1"/>
    </row>
    <row r="57" spans="1:13" ht="34.5" customHeight="1" x14ac:dyDescent="0.3">
      <c r="A57" s="64"/>
      <c r="B57" s="84"/>
      <c r="C57" s="58"/>
      <c r="D57" s="66"/>
      <c r="E57" s="67"/>
      <c r="F57" s="43"/>
      <c r="G57" s="56"/>
      <c r="H57" s="56"/>
      <c r="I57" s="15"/>
      <c r="J57" s="2"/>
      <c r="K57" s="2"/>
      <c r="L57" s="2"/>
      <c r="M57" s="1"/>
    </row>
    <row r="58" spans="1:13" ht="20.25" thickBot="1" x14ac:dyDescent="0.35">
      <c r="A58" s="64"/>
      <c r="B58" s="84"/>
      <c r="C58" s="53" t="s">
        <v>64</v>
      </c>
      <c r="D58" s="66"/>
      <c r="E58" s="67"/>
      <c r="F58" s="52" t="s">
        <v>17</v>
      </c>
      <c r="G58" s="56">
        <v>13800</v>
      </c>
      <c r="H58" s="56">
        <v>0</v>
      </c>
      <c r="I58" s="15">
        <f t="shared" si="3"/>
        <v>0</v>
      </c>
      <c r="J58" s="2"/>
      <c r="K58" s="2"/>
      <c r="L58" s="2"/>
      <c r="M58" s="1"/>
    </row>
    <row r="59" spans="1:13" ht="20.25" thickBot="1" x14ac:dyDescent="0.35">
      <c r="A59" s="81" t="s">
        <v>45</v>
      </c>
      <c r="B59" s="94" t="s">
        <v>18</v>
      </c>
      <c r="C59" s="34" t="s">
        <v>55</v>
      </c>
      <c r="D59" s="12" t="s">
        <v>7</v>
      </c>
      <c r="E59" s="12" t="s">
        <v>7</v>
      </c>
      <c r="F59" s="12" t="s">
        <v>7</v>
      </c>
      <c r="G59" s="57">
        <f>G60+G61+G62+G63</f>
        <v>2547086.69</v>
      </c>
      <c r="H59" s="57">
        <f>H60+H61+H62+H63</f>
        <v>440849.53</v>
      </c>
      <c r="I59" s="15">
        <f t="shared" si="3"/>
        <v>17.307990801051222</v>
      </c>
      <c r="J59" s="2"/>
      <c r="K59" s="2"/>
      <c r="L59" s="2"/>
      <c r="M59" s="1"/>
    </row>
    <row r="60" spans="1:13" ht="20.25" thickBot="1" x14ac:dyDescent="0.35">
      <c r="A60" s="82"/>
      <c r="B60" s="95"/>
      <c r="C60" s="35" t="s">
        <v>56</v>
      </c>
      <c r="D60" s="12" t="s">
        <v>7</v>
      </c>
      <c r="E60" s="12" t="s">
        <v>7</v>
      </c>
      <c r="F60" s="12" t="s">
        <v>7</v>
      </c>
      <c r="G60" s="56"/>
      <c r="H60" s="56"/>
      <c r="I60" s="15"/>
      <c r="J60" s="2"/>
      <c r="K60" s="2"/>
      <c r="L60" s="2"/>
      <c r="M60" s="1"/>
    </row>
    <row r="61" spans="1:13" ht="20.25" thickBot="1" x14ac:dyDescent="0.35">
      <c r="A61" s="82"/>
      <c r="B61" s="95"/>
      <c r="C61" s="35" t="s">
        <v>57</v>
      </c>
      <c r="D61" s="12" t="s">
        <v>7</v>
      </c>
      <c r="E61" s="12" t="s">
        <v>7</v>
      </c>
      <c r="F61" s="12" t="s">
        <v>7</v>
      </c>
      <c r="G61" s="56">
        <f>G66+G70+G73</f>
        <v>59810.69</v>
      </c>
      <c r="H61" s="56">
        <f>H66+H70+H73</f>
        <v>0</v>
      </c>
      <c r="I61" s="15">
        <f t="shared" si="3"/>
        <v>0</v>
      </c>
      <c r="J61" s="2"/>
      <c r="K61" s="2"/>
      <c r="L61" s="2"/>
      <c r="M61" s="1"/>
    </row>
    <row r="62" spans="1:13" ht="20.25" thickBot="1" x14ac:dyDescent="0.35">
      <c r="A62" s="82"/>
      <c r="B62" s="95"/>
      <c r="C62" s="35" t="s">
        <v>58</v>
      </c>
      <c r="D62" s="12" t="s">
        <v>7</v>
      </c>
      <c r="E62" s="12" t="s">
        <v>7</v>
      </c>
      <c r="F62" s="12" t="s">
        <v>7</v>
      </c>
      <c r="G62" s="56"/>
      <c r="H62" s="56"/>
      <c r="I62" s="15"/>
      <c r="J62" s="2"/>
      <c r="K62" s="2"/>
      <c r="L62" s="2"/>
      <c r="M62" s="1"/>
    </row>
    <row r="63" spans="1:13" ht="19.5" x14ac:dyDescent="0.3">
      <c r="A63" s="83"/>
      <c r="B63" s="96"/>
      <c r="C63" s="53" t="s">
        <v>64</v>
      </c>
      <c r="D63" s="12" t="s">
        <v>7</v>
      </c>
      <c r="E63" s="10" t="s">
        <v>7</v>
      </c>
      <c r="F63" s="10" t="s">
        <v>7</v>
      </c>
      <c r="G63" s="55">
        <f>G67+G71+G74+G77+G80+G83+G85</f>
        <v>2487276</v>
      </c>
      <c r="H63" s="55">
        <f>H67+H71+H74+H77+H80+H83+H85</f>
        <v>440849.53</v>
      </c>
      <c r="I63" s="15">
        <f t="shared" si="3"/>
        <v>17.724190238638577</v>
      </c>
      <c r="J63" s="2"/>
      <c r="K63" s="2"/>
      <c r="L63" s="2"/>
      <c r="M63" s="1"/>
    </row>
    <row r="64" spans="1:13" ht="2.25" customHeight="1" x14ac:dyDescent="0.3">
      <c r="A64" s="81" t="s">
        <v>36</v>
      </c>
      <c r="B64" s="78" t="s">
        <v>85</v>
      </c>
      <c r="C64" s="39"/>
      <c r="D64" s="66">
        <v>920</v>
      </c>
      <c r="E64" s="67" t="s">
        <v>19</v>
      </c>
      <c r="F64" s="42"/>
      <c r="G64" s="56"/>
      <c r="H64" s="56"/>
      <c r="I64" s="15"/>
      <c r="J64" s="2"/>
      <c r="K64" s="2"/>
      <c r="L64" s="2"/>
      <c r="M64" s="1"/>
    </row>
    <row r="65" spans="1:13" ht="19.5" x14ac:dyDescent="0.3">
      <c r="A65" s="82"/>
      <c r="B65" s="79"/>
      <c r="C65" s="40"/>
      <c r="D65" s="66"/>
      <c r="E65" s="67"/>
      <c r="F65" s="43"/>
      <c r="G65" s="56"/>
      <c r="H65" s="56"/>
      <c r="I65" s="15"/>
      <c r="J65" s="2"/>
      <c r="K65" s="2"/>
      <c r="L65" s="2"/>
      <c r="M65" s="1"/>
    </row>
    <row r="66" spans="1:13" ht="39.75" customHeight="1" thickBot="1" x14ac:dyDescent="0.35">
      <c r="A66" s="82"/>
      <c r="B66" s="79"/>
      <c r="C66" s="35" t="s">
        <v>57</v>
      </c>
      <c r="D66" s="66"/>
      <c r="E66" s="67"/>
      <c r="F66" s="52" t="s">
        <v>98</v>
      </c>
      <c r="G66" s="56">
        <v>36180.69</v>
      </c>
      <c r="H66" s="56">
        <v>0</v>
      </c>
      <c r="I66" s="15">
        <f t="shared" si="3"/>
        <v>0</v>
      </c>
      <c r="J66" s="2"/>
      <c r="K66" s="2"/>
      <c r="L66" s="2"/>
      <c r="M66" s="1"/>
    </row>
    <row r="67" spans="1:13" ht="20.25" customHeight="1" x14ac:dyDescent="0.3">
      <c r="A67" s="83"/>
      <c r="B67" s="80"/>
      <c r="C67" s="53" t="s">
        <v>64</v>
      </c>
      <c r="D67" s="48"/>
      <c r="E67" s="49"/>
      <c r="F67" s="52" t="s">
        <v>86</v>
      </c>
      <c r="G67" s="56">
        <v>21000</v>
      </c>
      <c r="H67" s="56">
        <v>9157.92</v>
      </c>
      <c r="I67" s="15">
        <f t="shared" ref="I67" si="6">H67/G67*100</f>
        <v>43.609142857142857</v>
      </c>
      <c r="J67" s="2"/>
      <c r="K67" s="2"/>
      <c r="L67" s="2"/>
      <c r="M67" s="1"/>
    </row>
    <row r="68" spans="1:13" ht="15" customHeight="1" x14ac:dyDescent="0.3">
      <c r="A68" s="81" t="s">
        <v>37</v>
      </c>
      <c r="B68" s="78" t="s">
        <v>87</v>
      </c>
      <c r="C68" s="39"/>
      <c r="D68" s="72">
        <v>920</v>
      </c>
      <c r="E68" s="75" t="s">
        <v>19</v>
      </c>
      <c r="F68" s="42"/>
      <c r="G68" s="56"/>
      <c r="H68" s="56"/>
      <c r="I68" s="15"/>
      <c r="J68" s="2"/>
      <c r="K68" s="2"/>
      <c r="L68" s="2"/>
      <c r="M68" s="1"/>
    </row>
    <row r="69" spans="1:13" ht="19.5" x14ac:dyDescent="0.3">
      <c r="A69" s="82"/>
      <c r="B69" s="79"/>
      <c r="C69" s="40"/>
      <c r="D69" s="73"/>
      <c r="E69" s="76"/>
      <c r="F69" s="43"/>
      <c r="G69" s="56"/>
      <c r="H69" s="56"/>
      <c r="I69" s="15"/>
      <c r="J69" s="2"/>
      <c r="K69" s="2"/>
      <c r="L69" s="2"/>
      <c r="M69" s="1"/>
    </row>
    <row r="70" spans="1:13" ht="24.75" customHeight="1" thickBot="1" x14ac:dyDescent="0.35">
      <c r="A70" s="82"/>
      <c r="B70" s="79"/>
      <c r="C70" s="35" t="s">
        <v>57</v>
      </c>
      <c r="D70" s="73"/>
      <c r="E70" s="76"/>
      <c r="F70" s="52" t="s">
        <v>88</v>
      </c>
      <c r="G70" s="56">
        <v>15892.73</v>
      </c>
      <c r="H70" s="56">
        <v>0</v>
      </c>
      <c r="I70" s="15">
        <f t="shared" si="3"/>
        <v>0</v>
      </c>
      <c r="J70" s="2"/>
      <c r="K70" s="2"/>
      <c r="L70" s="2"/>
      <c r="M70" s="1"/>
    </row>
    <row r="71" spans="1:13" ht="27" customHeight="1" x14ac:dyDescent="0.3">
      <c r="A71" s="83"/>
      <c r="B71" s="80"/>
      <c r="C71" s="53" t="s">
        <v>64</v>
      </c>
      <c r="D71" s="74"/>
      <c r="E71" s="77"/>
      <c r="F71" s="52" t="s">
        <v>88</v>
      </c>
      <c r="G71" s="56">
        <v>10000</v>
      </c>
      <c r="H71" s="56">
        <v>0</v>
      </c>
      <c r="I71" s="15">
        <f t="shared" ref="I71" si="7">H71/G71*100</f>
        <v>0</v>
      </c>
      <c r="J71" s="2"/>
      <c r="K71" s="2"/>
      <c r="L71" s="2"/>
      <c r="M71" s="1"/>
    </row>
    <row r="72" spans="1:13" ht="27.75" customHeight="1" x14ac:dyDescent="0.3">
      <c r="A72" s="64" t="s">
        <v>38</v>
      </c>
      <c r="B72" s="84" t="s">
        <v>90</v>
      </c>
      <c r="C72" s="58"/>
      <c r="D72" s="66">
        <v>920</v>
      </c>
      <c r="E72" s="67" t="s">
        <v>20</v>
      </c>
      <c r="F72" s="42"/>
      <c r="G72" s="56"/>
      <c r="H72" s="56"/>
      <c r="I72" s="15"/>
      <c r="J72" s="2"/>
      <c r="K72" s="2"/>
      <c r="L72" s="2"/>
      <c r="M72" s="1"/>
    </row>
    <row r="73" spans="1:13" ht="25.5" customHeight="1" thickBot="1" x14ac:dyDescent="0.35">
      <c r="A73" s="64"/>
      <c r="B73" s="84"/>
      <c r="C73" s="35" t="s">
        <v>57</v>
      </c>
      <c r="D73" s="66"/>
      <c r="E73" s="67"/>
      <c r="F73" s="52" t="s">
        <v>89</v>
      </c>
      <c r="G73" s="56">
        <v>7737.27</v>
      </c>
      <c r="H73" s="56">
        <v>0</v>
      </c>
      <c r="I73" s="15">
        <v>0</v>
      </c>
      <c r="J73" s="2"/>
      <c r="K73" s="2"/>
      <c r="L73" s="2"/>
      <c r="M73" s="1"/>
    </row>
    <row r="74" spans="1:13" ht="18" customHeight="1" x14ac:dyDescent="0.3">
      <c r="A74" s="64"/>
      <c r="B74" s="84"/>
      <c r="C74" s="53" t="s">
        <v>64</v>
      </c>
      <c r="D74" s="66"/>
      <c r="E74" s="67"/>
      <c r="F74" s="52" t="s">
        <v>89</v>
      </c>
      <c r="G74" s="56">
        <v>14000</v>
      </c>
      <c r="H74" s="56">
        <v>0</v>
      </c>
      <c r="I74" s="15">
        <f t="shared" si="3"/>
        <v>0</v>
      </c>
      <c r="J74" s="2"/>
      <c r="K74" s="2"/>
      <c r="L74" s="2"/>
      <c r="M74" s="1"/>
    </row>
    <row r="75" spans="1:13" ht="1.5" hidden="1" customHeight="1" x14ac:dyDescent="0.3">
      <c r="A75" s="64" t="s">
        <v>39</v>
      </c>
      <c r="B75" s="71" t="s">
        <v>91</v>
      </c>
      <c r="C75" s="50"/>
      <c r="D75" s="66">
        <v>920</v>
      </c>
      <c r="E75" s="67" t="s">
        <v>20</v>
      </c>
      <c r="F75" s="42"/>
      <c r="G75" s="56"/>
      <c r="H75" s="56"/>
      <c r="I75" s="15"/>
      <c r="J75" s="2"/>
      <c r="K75" s="2"/>
      <c r="L75" s="2"/>
      <c r="M75" s="1"/>
    </row>
    <row r="76" spans="1:13" ht="19.5" x14ac:dyDescent="0.3">
      <c r="A76" s="64"/>
      <c r="B76" s="71"/>
      <c r="C76" s="50"/>
      <c r="D76" s="66"/>
      <c r="E76" s="67"/>
      <c r="F76" s="43"/>
      <c r="G76" s="56"/>
      <c r="H76" s="56"/>
      <c r="I76" s="15"/>
      <c r="J76" s="2"/>
      <c r="K76" s="2"/>
      <c r="L76" s="2"/>
      <c r="M76" s="1"/>
    </row>
    <row r="77" spans="1:13" ht="19.5" x14ac:dyDescent="0.3">
      <c r="A77" s="64"/>
      <c r="B77" s="71"/>
      <c r="C77" s="53" t="s">
        <v>64</v>
      </c>
      <c r="D77" s="66"/>
      <c r="E77" s="67"/>
      <c r="F77" s="52" t="s">
        <v>92</v>
      </c>
      <c r="G77" s="56">
        <v>30000</v>
      </c>
      <c r="H77" s="56">
        <v>0</v>
      </c>
      <c r="I77" s="15">
        <f t="shared" ref="I77:I83" si="8">H77/G77*100</f>
        <v>0</v>
      </c>
      <c r="J77" s="2"/>
      <c r="K77" s="2"/>
      <c r="L77" s="2"/>
      <c r="M77" s="1"/>
    </row>
    <row r="78" spans="1:13" ht="2.25" customHeight="1" x14ac:dyDescent="0.3">
      <c r="A78" s="64" t="s">
        <v>40</v>
      </c>
      <c r="B78" s="71" t="s">
        <v>22</v>
      </c>
      <c r="C78" s="50"/>
      <c r="D78" s="66">
        <v>920</v>
      </c>
      <c r="E78" s="67" t="s">
        <v>20</v>
      </c>
      <c r="F78" s="42"/>
      <c r="G78" s="56"/>
      <c r="H78" s="56"/>
      <c r="I78" s="15"/>
      <c r="J78" s="2"/>
      <c r="K78" s="2"/>
      <c r="L78" s="2"/>
      <c r="M78" s="1"/>
    </row>
    <row r="79" spans="1:13" ht="19.5" x14ac:dyDescent="0.3">
      <c r="A79" s="64"/>
      <c r="B79" s="71"/>
      <c r="C79" s="50"/>
      <c r="D79" s="66"/>
      <c r="E79" s="67"/>
      <c r="F79" s="43"/>
      <c r="G79" s="56"/>
      <c r="H79" s="56"/>
      <c r="I79" s="15"/>
      <c r="J79" s="2"/>
      <c r="K79" s="2"/>
      <c r="L79" s="2"/>
      <c r="M79" s="1"/>
    </row>
    <row r="80" spans="1:13" ht="19.5" x14ac:dyDescent="0.3">
      <c r="A80" s="64"/>
      <c r="B80" s="71"/>
      <c r="C80" s="53" t="s">
        <v>64</v>
      </c>
      <c r="D80" s="66"/>
      <c r="E80" s="67"/>
      <c r="F80" s="52" t="s">
        <v>23</v>
      </c>
      <c r="G80" s="56">
        <v>507791</v>
      </c>
      <c r="H80" s="56">
        <v>101980</v>
      </c>
      <c r="I80" s="15">
        <f t="shared" si="8"/>
        <v>20.08306567071886</v>
      </c>
      <c r="J80" s="2"/>
      <c r="K80" s="2"/>
      <c r="L80" s="2"/>
      <c r="M80" s="1"/>
    </row>
    <row r="81" spans="1:13" ht="5.25" customHeight="1" x14ac:dyDescent="0.3">
      <c r="A81" s="64" t="s">
        <v>41</v>
      </c>
      <c r="B81" s="85" t="s">
        <v>43</v>
      </c>
      <c r="C81" s="45"/>
      <c r="D81" s="66">
        <v>920</v>
      </c>
      <c r="E81" s="67" t="s">
        <v>24</v>
      </c>
      <c r="F81" s="42"/>
      <c r="G81" s="56"/>
      <c r="H81" s="56"/>
      <c r="I81" s="15"/>
      <c r="J81" s="2"/>
      <c r="K81" s="2"/>
      <c r="L81" s="2"/>
      <c r="M81" s="1"/>
    </row>
    <row r="82" spans="1:13" ht="19.5" x14ac:dyDescent="0.3">
      <c r="A82" s="64"/>
      <c r="B82" s="86"/>
      <c r="C82" s="46"/>
      <c r="D82" s="66"/>
      <c r="E82" s="67"/>
      <c r="F82" s="43"/>
      <c r="G82" s="56"/>
      <c r="H82" s="56"/>
      <c r="I82" s="15"/>
      <c r="J82" s="2"/>
      <c r="K82" s="2"/>
      <c r="L82" s="2"/>
      <c r="M82" s="1"/>
    </row>
    <row r="83" spans="1:13" ht="52.5" customHeight="1" x14ac:dyDescent="0.3">
      <c r="A83" s="64"/>
      <c r="B83" s="87"/>
      <c r="C83" s="53" t="s">
        <v>64</v>
      </c>
      <c r="D83" s="66"/>
      <c r="E83" s="67"/>
      <c r="F83" s="52" t="s">
        <v>25</v>
      </c>
      <c r="G83" s="56">
        <v>1578210</v>
      </c>
      <c r="H83" s="56">
        <v>250246.54</v>
      </c>
      <c r="I83" s="15">
        <f t="shared" si="8"/>
        <v>15.856352449927449</v>
      </c>
      <c r="J83" s="2"/>
      <c r="K83" s="2"/>
      <c r="L83" s="2"/>
      <c r="M83" s="1"/>
    </row>
    <row r="84" spans="1:13" ht="28.5" customHeight="1" x14ac:dyDescent="0.3">
      <c r="A84" s="81" t="s">
        <v>42</v>
      </c>
      <c r="B84" s="85" t="s">
        <v>94</v>
      </c>
      <c r="C84" s="45"/>
      <c r="D84" s="75" t="s">
        <v>95</v>
      </c>
      <c r="E84" s="75" t="s">
        <v>21</v>
      </c>
      <c r="F84" s="20"/>
      <c r="G84" s="56"/>
      <c r="H84" s="56"/>
      <c r="I84" s="15"/>
      <c r="J84" s="2"/>
      <c r="K84" s="2"/>
      <c r="L84" s="2"/>
      <c r="M84" s="1"/>
    </row>
    <row r="85" spans="1:13" ht="26.25" customHeight="1" x14ac:dyDescent="0.3">
      <c r="A85" s="82"/>
      <c r="B85" s="86"/>
      <c r="C85" s="53" t="s">
        <v>64</v>
      </c>
      <c r="D85" s="76"/>
      <c r="E85" s="76"/>
      <c r="F85" s="20" t="s">
        <v>93</v>
      </c>
      <c r="G85" s="56">
        <v>326275</v>
      </c>
      <c r="H85" s="56">
        <v>79465.070000000007</v>
      </c>
      <c r="I85" s="15">
        <f t="shared" ref="I85:I93" si="9">H85/G85*100</f>
        <v>24.355243276377291</v>
      </c>
      <c r="J85" s="2"/>
      <c r="K85" s="2"/>
      <c r="L85" s="2"/>
      <c r="M85" s="1"/>
    </row>
    <row r="86" spans="1:13" ht="25.5" customHeight="1" thickBot="1" x14ac:dyDescent="0.35">
      <c r="A86" s="83"/>
      <c r="B86" s="87"/>
      <c r="C86" s="47"/>
      <c r="D86" s="77"/>
      <c r="E86" s="77"/>
      <c r="F86" s="32"/>
      <c r="G86" s="56"/>
      <c r="H86" s="56"/>
      <c r="I86" s="15"/>
      <c r="J86" s="2"/>
      <c r="K86" s="2"/>
      <c r="L86" s="2"/>
      <c r="M86" s="1"/>
    </row>
    <row r="87" spans="1:13" ht="18" customHeight="1" thickBot="1" x14ac:dyDescent="0.35">
      <c r="A87" s="81"/>
      <c r="B87" s="112" t="s">
        <v>96</v>
      </c>
      <c r="C87" s="34" t="s">
        <v>55</v>
      </c>
      <c r="D87" s="12" t="s">
        <v>7</v>
      </c>
      <c r="E87" s="12" t="s">
        <v>7</v>
      </c>
      <c r="F87" s="12" t="s">
        <v>7</v>
      </c>
      <c r="G87" s="56">
        <f>G90+G89</f>
        <v>711692.5</v>
      </c>
      <c r="H87" s="56">
        <f>H90+H89</f>
        <v>0</v>
      </c>
      <c r="I87" s="15">
        <f t="shared" si="9"/>
        <v>0</v>
      </c>
      <c r="J87" s="2"/>
      <c r="K87" s="2"/>
      <c r="L87" s="2"/>
      <c r="M87" s="1"/>
    </row>
    <row r="88" spans="1:13" ht="15.75" customHeight="1" thickBot="1" x14ac:dyDescent="0.35">
      <c r="A88" s="82"/>
      <c r="B88" s="113"/>
      <c r="C88" s="35" t="s">
        <v>56</v>
      </c>
      <c r="D88" s="12" t="s">
        <v>7</v>
      </c>
      <c r="E88" s="12" t="s">
        <v>7</v>
      </c>
      <c r="F88" s="12" t="s">
        <v>7</v>
      </c>
      <c r="G88" s="56"/>
      <c r="H88" s="56"/>
      <c r="I88" s="15"/>
      <c r="J88" s="2"/>
      <c r="K88" s="2"/>
      <c r="L88" s="2"/>
      <c r="M88" s="1"/>
    </row>
    <row r="89" spans="1:13" ht="17.25" customHeight="1" thickBot="1" x14ac:dyDescent="0.35">
      <c r="A89" s="82"/>
      <c r="B89" s="113"/>
      <c r="C89" s="35" t="s">
        <v>57</v>
      </c>
      <c r="D89" s="12" t="s">
        <v>7</v>
      </c>
      <c r="E89" s="12" t="s">
        <v>7</v>
      </c>
      <c r="F89" s="12" t="s">
        <v>7</v>
      </c>
      <c r="G89" s="56">
        <f>G93</f>
        <v>711692.5</v>
      </c>
      <c r="H89" s="56">
        <f>H93</f>
        <v>0</v>
      </c>
      <c r="I89" s="15">
        <f t="shared" si="9"/>
        <v>0</v>
      </c>
      <c r="J89" s="2"/>
      <c r="K89" s="2"/>
      <c r="L89" s="2"/>
      <c r="M89" s="1"/>
    </row>
    <row r="90" spans="1:13" ht="25.5" customHeight="1" thickBot="1" x14ac:dyDescent="0.35">
      <c r="A90" s="82"/>
      <c r="B90" s="113"/>
      <c r="C90" s="35" t="s">
        <v>58</v>
      </c>
      <c r="D90" s="12" t="s">
        <v>7</v>
      </c>
      <c r="E90" s="12" t="s">
        <v>7</v>
      </c>
      <c r="F90" s="12" t="s">
        <v>7</v>
      </c>
      <c r="G90" s="56"/>
      <c r="H90" s="56"/>
      <c r="I90" s="15"/>
      <c r="J90" s="2"/>
      <c r="K90" s="2"/>
      <c r="L90" s="2"/>
      <c r="M90" s="1"/>
    </row>
    <row r="91" spans="1:13" ht="21.75" customHeight="1" x14ac:dyDescent="0.3">
      <c r="A91" s="83"/>
      <c r="B91" s="114"/>
      <c r="C91" s="53" t="s">
        <v>64</v>
      </c>
      <c r="D91" s="12" t="s">
        <v>7</v>
      </c>
      <c r="E91" s="10" t="s">
        <v>7</v>
      </c>
      <c r="F91" s="10" t="s">
        <v>7</v>
      </c>
      <c r="G91" s="57">
        <f>G94</f>
        <v>0</v>
      </c>
      <c r="H91" s="57">
        <f>H94</f>
        <v>0</v>
      </c>
      <c r="I91" s="15">
        <v>0</v>
      </c>
      <c r="J91" s="2"/>
      <c r="K91" s="2"/>
      <c r="L91" s="2"/>
      <c r="M91" s="1"/>
    </row>
    <row r="92" spans="1:13" ht="28.5" customHeight="1" x14ac:dyDescent="0.3">
      <c r="A92" s="81"/>
      <c r="B92" s="88" t="s">
        <v>97</v>
      </c>
      <c r="C92" s="59"/>
      <c r="D92" s="72">
        <v>920</v>
      </c>
      <c r="E92" s="75" t="s">
        <v>10</v>
      </c>
      <c r="F92" s="42"/>
      <c r="G92" s="56"/>
      <c r="H92" s="56"/>
      <c r="I92" s="15"/>
      <c r="J92" s="2"/>
      <c r="K92" s="2"/>
      <c r="L92" s="2"/>
      <c r="M92" s="1"/>
    </row>
    <row r="93" spans="1:13" ht="23.25" customHeight="1" thickBot="1" x14ac:dyDescent="0.35">
      <c r="A93" s="82"/>
      <c r="B93" s="89"/>
      <c r="C93" s="35" t="s">
        <v>57</v>
      </c>
      <c r="D93" s="73"/>
      <c r="E93" s="76"/>
      <c r="F93" s="52" t="s">
        <v>101</v>
      </c>
      <c r="G93" s="56">
        <v>711692.5</v>
      </c>
      <c r="H93" s="56">
        <v>0</v>
      </c>
      <c r="I93" s="15">
        <f t="shared" si="9"/>
        <v>0</v>
      </c>
      <c r="J93" s="2"/>
      <c r="K93" s="2"/>
      <c r="L93" s="2"/>
      <c r="M93" s="1"/>
    </row>
    <row r="94" spans="1:13" ht="25.5" customHeight="1" x14ac:dyDescent="0.3">
      <c r="A94" s="83"/>
      <c r="B94" s="90"/>
      <c r="C94" s="53" t="s">
        <v>64</v>
      </c>
      <c r="D94" s="74"/>
      <c r="E94" s="77"/>
      <c r="F94" s="52" t="s">
        <v>102</v>
      </c>
      <c r="G94" s="56"/>
      <c r="H94" s="56"/>
      <c r="I94" s="15"/>
      <c r="J94" s="2"/>
      <c r="K94" s="2"/>
      <c r="L94" s="2"/>
      <c r="M94" s="1"/>
    </row>
    <row r="95" spans="1:13" ht="18.75" x14ac:dyDescent="0.3">
      <c r="A95" s="2"/>
      <c r="B95" s="2"/>
      <c r="C95" s="2"/>
      <c r="D95" s="4"/>
      <c r="E95" s="6"/>
      <c r="F95" s="6"/>
      <c r="G95" s="16"/>
      <c r="H95" s="2"/>
      <c r="I95" s="2"/>
      <c r="J95" s="2"/>
      <c r="K95" s="2"/>
      <c r="L95" s="2"/>
      <c r="M95" s="1"/>
    </row>
    <row r="96" spans="1:13" ht="18.75" x14ac:dyDescent="0.3">
      <c r="A96" s="2"/>
      <c r="B96" s="2" t="s">
        <v>59</v>
      </c>
      <c r="C96" s="2"/>
      <c r="D96" s="4"/>
      <c r="E96" s="6"/>
      <c r="F96" s="6" t="s">
        <v>61</v>
      </c>
      <c r="G96" s="16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4"/>
      <c r="E97" s="6"/>
      <c r="F97" s="6"/>
      <c r="G97" s="16"/>
      <c r="H97" s="2"/>
      <c r="I97" s="2"/>
      <c r="J97" s="2"/>
      <c r="K97" s="2"/>
      <c r="L97" s="2"/>
      <c r="M97" s="1"/>
    </row>
    <row r="98" spans="1:13" ht="19.5" customHeight="1" x14ac:dyDescent="0.3">
      <c r="A98" s="2"/>
      <c r="B98" s="2" t="s">
        <v>60</v>
      </c>
      <c r="C98" s="2"/>
      <c r="D98" s="4"/>
      <c r="E98" s="6"/>
      <c r="F98" s="63" t="s">
        <v>62</v>
      </c>
      <c r="G98" s="63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4"/>
      <c r="E99" s="6"/>
      <c r="F99" s="6"/>
      <c r="G99" s="16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4"/>
      <c r="E100" s="6"/>
      <c r="F100" s="6"/>
      <c r="G100" s="16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4"/>
      <c r="E101" s="6"/>
      <c r="F101" s="6"/>
      <c r="G101" s="16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4"/>
      <c r="E102" s="6"/>
      <c r="F102" s="6"/>
      <c r="G102" s="16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4"/>
      <c r="E103" s="6"/>
      <c r="F103" s="6"/>
      <c r="G103" s="16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4"/>
      <c r="E104" s="6"/>
      <c r="F104" s="6"/>
      <c r="G104" s="16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4"/>
      <c r="E105" s="6"/>
      <c r="F105" s="6"/>
      <c r="G105" s="16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4"/>
      <c r="E106" s="6"/>
      <c r="F106" s="6"/>
      <c r="G106" s="16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4"/>
      <c r="E107" s="6"/>
      <c r="F107" s="6"/>
      <c r="G107" s="16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4"/>
      <c r="E108" s="6"/>
      <c r="F108" s="6"/>
      <c r="G108" s="16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4"/>
      <c r="E109" s="6"/>
      <c r="F109" s="6"/>
      <c r="G109" s="1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4"/>
      <c r="E110" s="6"/>
      <c r="F110" s="6"/>
      <c r="G110" s="16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4"/>
      <c r="E111" s="6"/>
      <c r="F111" s="6"/>
      <c r="G111" s="16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4"/>
      <c r="E112" s="6"/>
      <c r="F112" s="6"/>
      <c r="G112" s="16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4"/>
      <c r="E113" s="6"/>
      <c r="F113" s="6"/>
      <c r="G113" s="16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4"/>
      <c r="E114" s="6"/>
      <c r="F114" s="6"/>
      <c r="G114" s="16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4"/>
      <c r="E115" s="6"/>
      <c r="F115" s="6"/>
      <c r="G115" s="16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4"/>
      <c r="E116" s="6"/>
      <c r="F116" s="6"/>
      <c r="G116" s="16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4"/>
      <c r="E117" s="6"/>
      <c r="F117" s="6"/>
      <c r="G117" s="16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4"/>
      <c r="E118" s="6"/>
      <c r="F118" s="6"/>
      <c r="G118" s="16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4"/>
      <c r="E119" s="6"/>
      <c r="F119" s="6"/>
      <c r="G119" s="16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4"/>
      <c r="E120" s="6"/>
      <c r="F120" s="6"/>
      <c r="G120" s="16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4"/>
      <c r="E121" s="6"/>
      <c r="F121" s="6"/>
      <c r="G121" s="16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4"/>
      <c r="E122" s="6"/>
      <c r="F122" s="6"/>
      <c r="G122" s="16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4"/>
      <c r="E123" s="6"/>
      <c r="F123" s="6"/>
      <c r="G123" s="16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4"/>
      <c r="E124" s="6"/>
      <c r="F124" s="6"/>
      <c r="G124" s="16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4"/>
      <c r="E125" s="6"/>
      <c r="F125" s="6"/>
      <c r="G125" s="16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4"/>
      <c r="E126" s="6"/>
      <c r="F126" s="6"/>
      <c r="G126" s="16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4"/>
      <c r="E127" s="6"/>
      <c r="F127" s="6"/>
      <c r="G127" s="16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4"/>
      <c r="E128" s="6"/>
      <c r="F128" s="6"/>
      <c r="G128" s="16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4"/>
      <c r="E129" s="6"/>
      <c r="F129" s="6"/>
      <c r="G129" s="16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4"/>
      <c r="E130" s="6"/>
      <c r="F130" s="6"/>
      <c r="G130" s="16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4"/>
      <c r="E131" s="6"/>
      <c r="F131" s="6"/>
      <c r="G131" s="16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4"/>
      <c r="E132" s="6"/>
      <c r="F132" s="6"/>
      <c r="G132" s="16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4"/>
      <c r="E133" s="6"/>
      <c r="F133" s="6"/>
      <c r="G133" s="16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4"/>
      <c r="E134" s="6"/>
      <c r="F134" s="6"/>
      <c r="G134" s="16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4"/>
      <c r="E135" s="6"/>
      <c r="F135" s="6"/>
      <c r="G135" s="16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4"/>
      <c r="E136" s="6"/>
      <c r="F136" s="6"/>
      <c r="G136" s="16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4"/>
      <c r="E137" s="6"/>
      <c r="F137" s="6"/>
      <c r="G137" s="16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4"/>
      <c r="E138" s="6"/>
      <c r="F138" s="6"/>
      <c r="G138" s="16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4"/>
      <c r="E139" s="6"/>
      <c r="F139" s="6"/>
      <c r="G139" s="16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4"/>
      <c r="E140" s="6"/>
      <c r="F140" s="6"/>
      <c r="G140" s="16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4"/>
      <c r="E141" s="6"/>
      <c r="F141" s="6"/>
      <c r="G141" s="16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4"/>
      <c r="E142" s="6"/>
      <c r="F142" s="6"/>
      <c r="G142" s="16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4"/>
      <c r="E143" s="6"/>
      <c r="F143" s="6"/>
      <c r="G143" s="16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4"/>
      <c r="E144" s="6"/>
      <c r="F144" s="6"/>
      <c r="G144" s="16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4"/>
      <c r="E145" s="6"/>
      <c r="F145" s="6"/>
      <c r="G145" s="16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4"/>
      <c r="E146" s="6"/>
      <c r="F146" s="6"/>
      <c r="G146" s="16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4"/>
      <c r="E147" s="6"/>
      <c r="F147" s="6"/>
      <c r="G147" s="16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4"/>
      <c r="E148" s="6"/>
      <c r="F148" s="6"/>
      <c r="G148" s="16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4"/>
      <c r="E149" s="6"/>
      <c r="F149" s="6"/>
      <c r="G149" s="16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4"/>
      <c r="E150" s="6"/>
      <c r="F150" s="6"/>
      <c r="G150" s="16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4"/>
      <c r="E151" s="6"/>
      <c r="F151" s="6"/>
      <c r="G151" s="16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4"/>
      <c r="E152" s="6"/>
      <c r="F152" s="6"/>
      <c r="G152" s="16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4"/>
      <c r="E153" s="6"/>
      <c r="F153" s="6"/>
      <c r="G153" s="16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4"/>
      <c r="E154" s="6"/>
      <c r="F154" s="6"/>
      <c r="G154" s="16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4"/>
      <c r="E155" s="6"/>
      <c r="F155" s="6"/>
      <c r="G155" s="16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4"/>
      <c r="E156" s="6"/>
      <c r="F156" s="6"/>
      <c r="G156" s="16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4"/>
      <c r="E157" s="6"/>
      <c r="F157" s="6"/>
      <c r="G157" s="16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4"/>
      <c r="E158" s="6"/>
      <c r="F158" s="6"/>
      <c r="G158" s="16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4"/>
      <c r="E159" s="6"/>
      <c r="F159" s="6"/>
      <c r="G159" s="16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4"/>
      <c r="E160" s="6"/>
      <c r="F160" s="6"/>
      <c r="G160" s="16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4"/>
      <c r="E161" s="6"/>
      <c r="F161" s="6"/>
      <c r="G161" s="16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4"/>
      <c r="E162" s="6"/>
      <c r="F162" s="6"/>
      <c r="G162" s="16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4"/>
      <c r="E163" s="6"/>
      <c r="F163" s="6"/>
      <c r="G163" s="16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4"/>
      <c r="E164" s="6"/>
      <c r="F164" s="6"/>
      <c r="G164" s="16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4"/>
      <c r="E165" s="6"/>
      <c r="F165" s="6"/>
      <c r="G165" s="16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4"/>
      <c r="E166" s="6"/>
      <c r="F166" s="6"/>
      <c r="G166" s="16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4"/>
      <c r="E167" s="6"/>
      <c r="F167" s="6"/>
      <c r="G167" s="16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4"/>
      <c r="E168" s="6"/>
      <c r="F168" s="6"/>
      <c r="G168" s="16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4"/>
      <c r="E169" s="6"/>
      <c r="F169" s="6"/>
      <c r="G169" s="16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4"/>
      <c r="E170" s="6"/>
      <c r="F170" s="6"/>
      <c r="G170" s="16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4"/>
      <c r="E171" s="6"/>
      <c r="F171" s="6"/>
      <c r="G171" s="16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4"/>
      <c r="E172" s="6"/>
      <c r="F172" s="6"/>
      <c r="G172" s="16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4"/>
      <c r="E173" s="6"/>
      <c r="F173" s="6"/>
      <c r="G173" s="16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4"/>
      <c r="E174" s="6"/>
      <c r="F174" s="6"/>
      <c r="G174" s="16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4"/>
      <c r="E175" s="6"/>
      <c r="F175" s="6"/>
      <c r="G175" s="16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4"/>
      <c r="E176" s="6"/>
      <c r="F176" s="6"/>
      <c r="G176" s="16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4"/>
      <c r="E177" s="6"/>
      <c r="F177" s="6"/>
      <c r="G177" s="16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4"/>
      <c r="E178" s="6"/>
      <c r="F178" s="6"/>
      <c r="G178" s="16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4"/>
      <c r="E179" s="6"/>
      <c r="F179" s="6"/>
      <c r="G179" s="16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4"/>
      <c r="E180" s="6"/>
      <c r="F180" s="6"/>
      <c r="G180" s="16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4"/>
      <c r="E181" s="6"/>
      <c r="F181" s="6"/>
      <c r="G181" s="16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4"/>
      <c r="E182" s="6"/>
      <c r="F182" s="6"/>
      <c r="G182" s="16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4"/>
      <c r="E183" s="6"/>
      <c r="F183" s="6"/>
      <c r="G183" s="16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4"/>
      <c r="E184" s="6"/>
      <c r="F184" s="6"/>
      <c r="G184" s="16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4"/>
      <c r="E185" s="6"/>
      <c r="F185" s="6"/>
      <c r="G185" s="16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4"/>
      <c r="E186" s="6"/>
      <c r="F186" s="6"/>
      <c r="G186" s="16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4"/>
      <c r="E187" s="6"/>
      <c r="F187" s="6"/>
      <c r="G187" s="16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4"/>
      <c r="E188" s="6"/>
      <c r="F188" s="6"/>
      <c r="G188" s="16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4"/>
      <c r="E189" s="6"/>
      <c r="F189" s="6"/>
      <c r="G189" s="16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4"/>
      <c r="E190" s="6"/>
      <c r="F190" s="6"/>
      <c r="G190" s="16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4"/>
      <c r="E191" s="6"/>
      <c r="F191" s="6"/>
      <c r="G191" s="16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4"/>
      <c r="E192" s="6"/>
      <c r="F192" s="6"/>
      <c r="G192" s="16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4"/>
      <c r="E193" s="6"/>
      <c r="F193" s="6"/>
      <c r="G193" s="16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4"/>
      <c r="E194" s="6"/>
      <c r="F194" s="6"/>
      <c r="G194" s="16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4"/>
      <c r="E195" s="6"/>
      <c r="F195" s="6"/>
      <c r="G195" s="16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4"/>
      <c r="E196" s="6"/>
      <c r="F196" s="6"/>
      <c r="G196" s="16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4"/>
      <c r="E197" s="6"/>
      <c r="F197" s="6"/>
      <c r="G197" s="16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4"/>
      <c r="E198" s="6"/>
      <c r="F198" s="6"/>
      <c r="G198" s="16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4"/>
      <c r="E199" s="6"/>
      <c r="F199" s="6"/>
      <c r="G199" s="16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4"/>
      <c r="E200" s="6"/>
      <c r="F200" s="6"/>
      <c r="G200" s="16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4"/>
      <c r="E201" s="6"/>
      <c r="F201" s="6"/>
      <c r="G201" s="16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4"/>
      <c r="E202" s="6"/>
      <c r="F202" s="6"/>
      <c r="G202" s="16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4"/>
      <c r="E203" s="6"/>
      <c r="F203" s="6"/>
      <c r="G203" s="16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4"/>
      <c r="E204" s="6"/>
      <c r="F204" s="6"/>
      <c r="G204" s="16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4"/>
      <c r="E205" s="6"/>
      <c r="F205" s="6"/>
      <c r="G205" s="16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4"/>
      <c r="E206" s="6"/>
      <c r="F206" s="6"/>
      <c r="G206" s="16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4"/>
      <c r="E207" s="6"/>
      <c r="F207" s="6"/>
      <c r="G207" s="16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4"/>
      <c r="E208" s="6"/>
      <c r="F208" s="6"/>
      <c r="G208" s="16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4"/>
      <c r="E209" s="6"/>
      <c r="F209" s="6"/>
      <c r="G209" s="16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4"/>
      <c r="E210" s="6"/>
      <c r="F210" s="6"/>
      <c r="G210" s="16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4"/>
      <c r="E211" s="6"/>
      <c r="F211" s="6"/>
      <c r="G211" s="16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6"/>
      <c r="F212" s="6"/>
      <c r="G212" s="16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6"/>
      <c r="F213" s="6"/>
      <c r="G213" s="16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6"/>
      <c r="F214" s="6"/>
      <c r="G214" s="16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6"/>
      <c r="F215" s="6"/>
      <c r="G215" s="16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6"/>
      <c r="F216" s="6"/>
      <c r="G216" s="16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6"/>
      <c r="F217" s="6"/>
      <c r="G217" s="16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6"/>
      <c r="F218" s="6"/>
      <c r="G218" s="16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6"/>
      <c r="F219" s="6"/>
      <c r="G219" s="16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6"/>
      <c r="F220" s="6"/>
      <c r="G220" s="16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6"/>
      <c r="F221" s="6"/>
      <c r="G221" s="16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6"/>
      <c r="F222" s="6"/>
      <c r="G222" s="16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6"/>
      <c r="F223" s="6"/>
      <c r="G223" s="16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6"/>
      <c r="F224" s="6"/>
      <c r="G224" s="16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6"/>
      <c r="F225" s="6"/>
      <c r="G225" s="16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6"/>
      <c r="F226" s="6"/>
      <c r="G226" s="16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6"/>
      <c r="F227" s="6"/>
      <c r="G227" s="16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6"/>
      <c r="F228" s="6"/>
      <c r="G228" s="16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6"/>
      <c r="F229" s="6"/>
      <c r="G229" s="16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6"/>
      <c r="F230" s="6"/>
      <c r="G230" s="16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6"/>
      <c r="F231" s="6"/>
      <c r="G231" s="16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6"/>
      <c r="F232" s="6"/>
      <c r="G232" s="16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6"/>
      <c r="F233" s="6"/>
      <c r="G233" s="16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6"/>
      <c r="F234" s="6"/>
      <c r="G234" s="16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6"/>
      <c r="F235" s="6"/>
      <c r="G235" s="16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6"/>
      <c r="F236" s="6"/>
      <c r="G236" s="16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6"/>
      <c r="F237" s="6"/>
      <c r="G237" s="16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6"/>
      <c r="F238" s="6"/>
      <c r="G238" s="16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6"/>
      <c r="F239" s="6"/>
      <c r="G239" s="16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6"/>
      <c r="F240" s="6"/>
      <c r="G240" s="16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6"/>
      <c r="F241" s="6"/>
      <c r="G241" s="16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6"/>
      <c r="F242" s="6"/>
      <c r="G242" s="16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6"/>
      <c r="F243" s="6"/>
      <c r="G243" s="16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6"/>
      <c r="F244" s="6"/>
      <c r="G244" s="16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6"/>
      <c r="F245" s="6"/>
      <c r="G245" s="16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6"/>
      <c r="F246" s="6"/>
      <c r="G246" s="16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6"/>
      <c r="F247" s="6"/>
      <c r="G247" s="16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6"/>
      <c r="F248" s="6"/>
      <c r="G248" s="16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6"/>
      <c r="F249" s="6"/>
      <c r="G249" s="16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6"/>
      <c r="F250" s="6"/>
      <c r="G250" s="16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6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6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6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6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6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6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6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6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6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6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6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6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6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6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5"/>
      <c r="E265" s="5"/>
      <c r="F265" s="5"/>
      <c r="G265" s="16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5"/>
      <c r="E266" s="5"/>
      <c r="F266" s="5"/>
      <c r="G266" s="16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5"/>
      <c r="E267" s="5"/>
      <c r="F267" s="5"/>
      <c r="G267" s="16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5"/>
      <c r="E268" s="5"/>
      <c r="F268" s="5"/>
      <c r="G268" s="16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5"/>
      <c r="E269" s="5"/>
      <c r="F269" s="5"/>
      <c r="G269" s="16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5"/>
      <c r="E270" s="5"/>
      <c r="F270" s="5"/>
      <c r="G270" s="16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5"/>
      <c r="E271" s="5"/>
      <c r="F271" s="5"/>
      <c r="G271" s="16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5"/>
      <c r="E272" s="5"/>
      <c r="F272" s="5"/>
      <c r="G272" s="16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5"/>
      <c r="E273" s="5"/>
      <c r="F273" s="5"/>
      <c r="G273" s="16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5"/>
      <c r="E274" s="5"/>
      <c r="F274" s="5"/>
      <c r="G274" s="16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5"/>
      <c r="E275" s="5"/>
      <c r="F275" s="5"/>
      <c r="G275" s="16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5"/>
      <c r="E276" s="5"/>
      <c r="F276" s="5"/>
      <c r="G276" s="16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5"/>
      <c r="E277" s="5"/>
      <c r="F277" s="5"/>
      <c r="G277" s="16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5"/>
      <c r="E278" s="5"/>
      <c r="F278" s="5"/>
      <c r="G278" s="16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5"/>
      <c r="E279" s="5"/>
      <c r="F279" s="5"/>
      <c r="G279" s="16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5"/>
      <c r="E280" s="5"/>
      <c r="F280" s="5"/>
      <c r="G280" s="16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5"/>
      <c r="E281" s="5"/>
      <c r="F281" s="5"/>
      <c r="G281" s="16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5"/>
      <c r="E282" s="5"/>
      <c r="F282" s="5"/>
      <c r="G282" s="16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5"/>
      <c r="E283" s="5"/>
      <c r="F283" s="5"/>
      <c r="G283" s="16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5"/>
      <c r="E284" s="5"/>
      <c r="F284" s="5"/>
      <c r="G284" s="16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5"/>
      <c r="E285" s="5"/>
      <c r="F285" s="5"/>
      <c r="G285" s="16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5"/>
      <c r="E286" s="5"/>
      <c r="F286" s="5"/>
      <c r="G286" s="16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5"/>
      <c r="E287" s="5"/>
      <c r="F287" s="5"/>
      <c r="G287" s="16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5"/>
      <c r="E288" s="5"/>
      <c r="F288" s="5"/>
      <c r="G288" s="16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5"/>
      <c r="E289" s="5"/>
      <c r="F289" s="5"/>
      <c r="G289" s="16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5"/>
      <c r="E290" s="5"/>
      <c r="F290" s="5"/>
      <c r="G290" s="16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5"/>
      <c r="E291" s="5"/>
      <c r="F291" s="5"/>
      <c r="G291" s="16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5"/>
      <c r="E292" s="5"/>
      <c r="F292" s="5"/>
      <c r="G292" s="16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5"/>
      <c r="E293" s="5"/>
      <c r="F293" s="5"/>
      <c r="G293" s="16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5"/>
      <c r="E294" s="5"/>
      <c r="F294" s="5"/>
      <c r="G294" s="16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5"/>
      <c r="E295" s="5"/>
      <c r="F295" s="5"/>
      <c r="G295" s="16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5"/>
      <c r="E296" s="5"/>
      <c r="F296" s="5"/>
      <c r="G296" s="16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5"/>
      <c r="E297" s="5"/>
      <c r="F297" s="5"/>
      <c r="G297" s="16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5"/>
      <c r="E298" s="5"/>
      <c r="F298" s="5"/>
      <c r="G298" s="16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5"/>
      <c r="E299" s="5"/>
      <c r="F299" s="5"/>
      <c r="G299" s="16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5"/>
      <c r="E300" s="5"/>
      <c r="F300" s="5"/>
      <c r="G300" s="16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5"/>
      <c r="E301" s="5"/>
      <c r="F301" s="5"/>
      <c r="G301" s="16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5"/>
      <c r="E302" s="5"/>
      <c r="F302" s="5"/>
      <c r="G302" s="16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5"/>
      <c r="E303" s="5"/>
      <c r="F303" s="5"/>
      <c r="G303" s="16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5"/>
      <c r="E304" s="5"/>
      <c r="F304" s="5"/>
      <c r="G304" s="16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5"/>
      <c r="E305" s="5"/>
      <c r="F305" s="5"/>
      <c r="G305" s="16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5"/>
      <c r="E306" s="5"/>
      <c r="F306" s="5"/>
      <c r="G306" s="16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5"/>
      <c r="E307" s="5"/>
      <c r="F307" s="5"/>
      <c r="G307" s="16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5"/>
      <c r="E308" s="5"/>
      <c r="F308" s="5"/>
      <c r="G308" s="16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5"/>
      <c r="E309" s="5"/>
      <c r="F309" s="5"/>
      <c r="G309" s="16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5"/>
      <c r="E310" s="5"/>
      <c r="F310" s="5"/>
      <c r="G310" s="16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5"/>
      <c r="E311" s="5"/>
      <c r="F311" s="5"/>
      <c r="G311" s="16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5"/>
      <c r="E312" s="5"/>
      <c r="F312" s="5"/>
      <c r="G312" s="16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5"/>
      <c r="E313" s="5"/>
      <c r="F313" s="5"/>
      <c r="G313" s="16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5"/>
      <c r="E314" s="5"/>
      <c r="F314" s="5"/>
      <c r="G314" s="16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5"/>
      <c r="E315" s="5"/>
      <c r="F315" s="5"/>
      <c r="G315" s="16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5"/>
      <c r="E316" s="5"/>
      <c r="F316" s="5"/>
      <c r="G316" s="16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5"/>
      <c r="E317" s="5"/>
      <c r="F317" s="5"/>
      <c r="G317" s="16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5"/>
      <c r="E318" s="5"/>
      <c r="F318" s="5"/>
      <c r="G318" s="16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5"/>
      <c r="E319" s="5"/>
      <c r="F319" s="5"/>
      <c r="G319" s="16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5"/>
      <c r="E320" s="5"/>
      <c r="F320" s="5"/>
      <c r="G320" s="16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5"/>
      <c r="E321" s="5"/>
      <c r="F321" s="5"/>
      <c r="G321" s="16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5"/>
      <c r="E322" s="5"/>
      <c r="F322" s="5"/>
      <c r="G322" s="16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5"/>
      <c r="E323" s="5"/>
      <c r="F323" s="5"/>
      <c r="G323" s="16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5"/>
      <c r="E324" s="5"/>
      <c r="F324" s="5"/>
      <c r="G324" s="16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5"/>
      <c r="E325" s="5"/>
      <c r="F325" s="5"/>
      <c r="G325" s="16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5"/>
      <c r="E326" s="5"/>
      <c r="F326" s="5"/>
      <c r="G326" s="16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5"/>
      <c r="E327" s="5"/>
      <c r="F327" s="5"/>
      <c r="G327" s="16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5"/>
      <c r="E328" s="5"/>
      <c r="F328" s="5"/>
      <c r="G328" s="16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5"/>
      <c r="E329" s="5"/>
      <c r="F329" s="5"/>
      <c r="G329" s="16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2"/>
      <c r="E330" s="2"/>
      <c r="F330" s="2"/>
      <c r="G330" s="16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2"/>
      <c r="E331" s="2"/>
      <c r="F331" s="2"/>
      <c r="G331" s="16"/>
      <c r="H331" s="2"/>
      <c r="I331" s="2"/>
      <c r="J331" s="2"/>
      <c r="K331" s="2"/>
      <c r="L331" s="2"/>
      <c r="M331" s="1"/>
    </row>
    <row r="332" spans="1:13" ht="18.75" x14ac:dyDescent="0.3">
      <c r="A332" s="1"/>
      <c r="B332" s="1"/>
      <c r="C332" s="1"/>
      <c r="D332" s="1"/>
      <c r="E332" s="1"/>
      <c r="F332" s="1"/>
      <c r="G332" s="18"/>
      <c r="H332" s="1"/>
      <c r="I332" s="1"/>
      <c r="J332" s="1"/>
      <c r="K332" s="1"/>
      <c r="L332" s="1"/>
      <c r="M332" s="1"/>
    </row>
    <row r="333" spans="1:13" ht="18.75" x14ac:dyDescent="0.3">
      <c r="A333" s="1"/>
      <c r="B333" s="1"/>
      <c r="C333" s="1"/>
      <c r="D333" s="1"/>
      <c r="E333" s="1"/>
      <c r="F333" s="1"/>
      <c r="G333" s="18"/>
      <c r="H333" s="1"/>
      <c r="I333" s="1"/>
      <c r="J333" s="1"/>
      <c r="K333" s="1"/>
      <c r="L333" s="1"/>
      <c r="M333" s="1"/>
    </row>
    <row r="334" spans="1:13" ht="18.75" x14ac:dyDescent="0.3">
      <c r="A334" s="1"/>
      <c r="B334" s="1"/>
      <c r="C334" s="1"/>
      <c r="D334" s="1"/>
      <c r="E334" s="1"/>
      <c r="F334" s="1"/>
      <c r="G334" s="18"/>
      <c r="H334" s="1"/>
      <c r="I334" s="1"/>
      <c r="J334" s="1"/>
      <c r="K334" s="1"/>
      <c r="L334" s="1"/>
      <c r="M334" s="1"/>
    </row>
    <row r="335" spans="1:13" ht="18.75" x14ac:dyDescent="0.3">
      <c r="A335" s="1"/>
      <c r="B335" s="1"/>
      <c r="C335" s="1"/>
      <c r="D335" s="1"/>
      <c r="E335" s="1"/>
      <c r="F335" s="1"/>
      <c r="G335" s="18"/>
      <c r="H335" s="1"/>
      <c r="I335" s="1"/>
      <c r="J335" s="1"/>
      <c r="K335" s="1"/>
      <c r="L335" s="1"/>
      <c r="M335" s="1"/>
    </row>
    <row r="336" spans="1:13" ht="18.75" x14ac:dyDescent="0.3">
      <c r="A336" s="1"/>
      <c r="B336" s="1"/>
      <c r="C336" s="1"/>
      <c r="D336" s="1"/>
      <c r="E336" s="1"/>
      <c r="F336" s="1"/>
      <c r="G336" s="18"/>
      <c r="H336" s="1"/>
      <c r="I336" s="1"/>
      <c r="J336" s="1"/>
      <c r="K336" s="1"/>
      <c r="L336" s="1"/>
      <c r="M336" s="1"/>
    </row>
    <row r="337" spans="1:13" ht="18.75" x14ac:dyDescent="0.3">
      <c r="A337" s="1"/>
      <c r="B337" s="1"/>
      <c r="C337" s="1"/>
      <c r="D337" s="1"/>
      <c r="E337" s="1"/>
      <c r="F337" s="1"/>
      <c r="G337" s="18"/>
      <c r="H337" s="1"/>
      <c r="I337" s="1"/>
      <c r="J337" s="1"/>
      <c r="K337" s="1"/>
      <c r="L337" s="1"/>
      <c r="M337" s="1"/>
    </row>
    <row r="338" spans="1:13" ht="18.75" x14ac:dyDescent="0.3">
      <c r="A338" s="1"/>
      <c r="B338" s="1"/>
      <c r="C338" s="1"/>
      <c r="D338" s="1"/>
      <c r="E338" s="1"/>
      <c r="F338" s="1"/>
      <c r="G338" s="18"/>
      <c r="H338" s="1"/>
      <c r="I338" s="1"/>
      <c r="J338" s="1"/>
      <c r="K338" s="1"/>
      <c r="L338" s="1"/>
      <c r="M338" s="1"/>
    </row>
    <row r="339" spans="1:13" ht="18.75" x14ac:dyDescent="0.3">
      <c r="A339" s="1"/>
      <c r="B339" s="1"/>
      <c r="C339" s="1"/>
      <c r="D339" s="1"/>
      <c r="E339" s="1"/>
      <c r="F339" s="1"/>
      <c r="G339" s="18"/>
      <c r="H339" s="1"/>
      <c r="I339" s="1"/>
      <c r="J339" s="1"/>
      <c r="K339" s="1"/>
      <c r="L339" s="1"/>
      <c r="M339" s="1"/>
    </row>
  </sheetData>
  <mergeCells count="96">
    <mergeCell ref="B87:B91"/>
    <mergeCell ref="A87:A91"/>
    <mergeCell ref="A92:A94"/>
    <mergeCell ref="B92:B94"/>
    <mergeCell ref="D92:D94"/>
    <mergeCell ref="E92:E94"/>
    <mergeCell ref="F98:G98"/>
    <mergeCell ref="G3:I3"/>
    <mergeCell ref="B37:B41"/>
    <mergeCell ref="A37:A41"/>
    <mergeCell ref="B51:B55"/>
    <mergeCell ref="A51:A55"/>
    <mergeCell ref="A81:A83"/>
    <mergeCell ref="B81:B83"/>
    <mergeCell ref="D81:D83"/>
    <mergeCell ref="E81:E83"/>
    <mergeCell ref="A84:A86"/>
    <mergeCell ref="B84:B86"/>
    <mergeCell ref="D84:D86"/>
    <mergeCell ref="E84:E86"/>
    <mergeCell ref="A75:A77"/>
    <mergeCell ref="B75:B77"/>
    <mergeCell ref="D75:D77"/>
    <mergeCell ref="E75:E77"/>
    <mergeCell ref="A78:A80"/>
    <mergeCell ref="B78:B80"/>
    <mergeCell ref="D78:D80"/>
    <mergeCell ref="E78:E80"/>
    <mergeCell ref="A68:A71"/>
    <mergeCell ref="B68:B71"/>
    <mergeCell ref="D68:D71"/>
    <mergeCell ref="E68:E71"/>
    <mergeCell ref="A72:A74"/>
    <mergeCell ref="B72:B74"/>
    <mergeCell ref="D72:D74"/>
    <mergeCell ref="E72:E74"/>
    <mergeCell ref="A64:A67"/>
    <mergeCell ref="B64:B67"/>
    <mergeCell ref="D64:D66"/>
    <mergeCell ref="E64:E66"/>
    <mergeCell ref="B59:B63"/>
    <mergeCell ref="A59:A63"/>
    <mergeCell ref="F45:F47"/>
    <mergeCell ref="A56:A58"/>
    <mergeCell ref="B56:B58"/>
    <mergeCell ref="D56:D58"/>
    <mergeCell ref="E56:E58"/>
    <mergeCell ref="A48:A50"/>
    <mergeCell ref="B48:B50"/>
    <mergeCell ref="D48:D50"/>
    <mergeCell ref="E48:E50"/>
    <mergeCell ref="A34:A36"/>
    <mergeCell ref="B34:B36"/>
    <mergeCell ref="D34:D36"/>
    <mergeCell ref="E34:E36"/>
    <mergeCell ref="A42:A44"/>
    <mergeCell ref="B42:B44"/>
    <mergeCell ref="D42:D44"/>
    <mergeCell ref="E42:E44"/>
    <mergeCell ref="A45:A47"/>
    <mergeCell ref="B45:B47"/>
    <mergeCell ref="D45:D47"/>
    <mergeCell ref="E45:E47"/>
    <mergeCell ref="A28:A30"/>
    <mergeCell ref="B28:B30"/>
    <mergeCell ref="D28:D30"/>
    <mergeCell ref="E28:E30"/>
    <mergeCell ref="A31:A33"/>
    <mergeCell ref="B31:B33"/>
    <mergeCell ref="D31:D33"/>
    <mergeCell ref="E31:E33"/>
    <mergeCell ref="A22:A24"/>
    <mergeCell ref="B22:B24"/>
    <mergeCell ref="D22:D24"/>
    <mergeCell ref="E22:E24"/>
    <mergeCell ref="A25:A27"/>
    <mergeCell ref="B25:B27"/>
    <mergeCell ref="D25:D27"/>
    <mergeCell ref="E25:E27"/>
    <mergeCell ref="D16:D18"/>
    <mergeCell ref="E16:E18"/>
    <mergeCell ref="A19:A21"/>
    <mergeCell ref="B19:B21"/>
    <mergeCell ref="D19:D21"/>
    <mergeCell ref="E19:E21"/>
    <mergeCell ref="A6:A10"/>
    <mergeCell ref="B6:B10"/>
    <mergeCell ref="A11:A15"/>
    <mergeCell ref="B11:B15"/>
    <mergeCell ref="A16:A18"/>
    <mergeCell ref="B16:B18"/>
    <mergeCell ref="A1:I2"/>
    <mergeCell ref="A3:A4"/>
    <mergeCell ref="B3:B4"/>
    <mergeCell ref="C3:C4"/>
    <mergeCell ref="D3:F3"/>
  </mergeCells>
  <pageMargins left="0.39370078740157483" right="0" top="0.39370078740157483" bottom="0" header="0" footer="0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2019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2018-07-09T19:35:23Z</cp:lastPrinted>
  <dcterms:created xsi:type="dcterms:W3CDTF">2015-09-27T09:04:22Z</dcterms:created>
  <dcterms:modified xsi:type="dcterms:W3CDTF">2022-03-21T09:02:29Z</dcterms:modified>
</cp:coreProperties>
</file>